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56042193-575F-43E4-A8F6-5FF100C734F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E31" i="1"/>
  <c r="F31" i="1"/>
  <c r="D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<sst xmlns="http://schemas.openxmlformats.org/spreadsheetml/2006/main" count="210" uniqueCount="193">
  <si>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</si>
  <si>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</si>
  <si>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</si>
  <si>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</si>
  <si>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</si>
  <si>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</si>
  <si>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</si>
  <si>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</si>
  <si>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</si>
  <si>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</si>
  <si>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</si>
  <si>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</si>
  <si>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</si>
  <si>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</si>
  <si>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</si>
  <si>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</si>
  <si>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</si>
  <si>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</si>
  <si>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</si>
  <si>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</si>
  <si>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</si>
  <si>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</si>
  <si>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</si>
  <si>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</si>
  <si>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</si>
  <si>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</si>
  <si>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</si>
  <si>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</si>
  <si>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</si>
  <si>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</si>
  <si>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</si>
  <si>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</si>
  <si>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</si>
  <si>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</si>
  <si>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</si>
  <si>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</si>
  <si>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</si>
  <si>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</si>
  <si>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</si>
  <si>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</si>
  <si>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</si>
  <si>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</si>
  <si>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</si>
  <si>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</si>
  <si>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</si>
  <si>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</si>
  <si>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</si>
  <si>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</si>
  <si>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</si>
  <si>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</si>
  <si>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</si>
  <si>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</si>
  <si>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</si>
  <si>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</si>
  <si>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</si>
  <si>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</si>
  <si>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</si>
  <si>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</si>
  <si>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</si>
  <si>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</si>
  <si>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</si>
  <si>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</si>
  <si>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</si>
  <si>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</si>
  <si>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</si>
  <si>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</si>
  <si>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</si>
  <si>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</si>
  <si>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</si>
  <si>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</si>
  <si>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</si>
  <si>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</si>
  <si>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</si>
  <si>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</si>
  <si>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</si>
  <si>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</si>
  <si>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</si>
  <si>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</si>
  <si>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</si>
  <si>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</si>
  <si>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</si>
  <si>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</si>
  <si>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</si>
  <si>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</si>
  <si>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</si>
  <si>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</si>
  <si>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</si>
  <si>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</si>
  <si>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</si>
  <si>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</si>
  <si>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</si>
  <si>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</si>
  <si>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</si>
  <si>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</si>
  <si>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</si>
  <si>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</si>
  <si>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</si>
  <si>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</si>
  <si>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</si>
  <si>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</si>
  <si>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</si>
  <si>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</si>
  <si>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</si>
  <si>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</si>
  <si>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</si>
  <si>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</si>
  <si>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</si>
  <si>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</si>
  <si>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</si>
  <si>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</si>
  <si>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</si>
  <si>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</si>
  <si>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</si>
  <si>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</si>
  <si>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</si>
  <si>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</si>
  <si>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</si>
  <si>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</si>
  <si>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</si>
  <si>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</si>
  <si>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</si>
  <si>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</si>
  <si>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</si>
  <si>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</si>
  <si>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</si>
  <si>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</si>
  <si>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</si>
  <si>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</si>
  <si>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</si>
  <si>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</si>
  <si>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</si>
  <si>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</si>
  <si>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</si>
  <si>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</si>
  <si>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</si>
  <si>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</si>
  <si>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</si>
  <si>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</si>
  <si>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</si>
  <si>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</si>
  <si>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</si>
  <si>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</si>
  <si>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</si>
  <si>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</si>
  <si>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</si>
  <si>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</si>
  <si>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</si>
  <si>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</si>
  <si>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</si>
  <si>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</si>
  <si>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</si>
  <si>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</si>
  <si>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</si>
  <si>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</si>
  <si>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</si>
  <si>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</si>
  <si>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</si>
  <si>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</si>
  <si>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</si>
  <si>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</si>
  <si>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</si>
  <si>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</si>
  <si>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</si>
  <si>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</si>
  <si>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</si>
  <si>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</si>
  <si>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</si>
  <si>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</si>
  <si>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</si>
  <si>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</si>
  <si>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</si>
  <si>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</si>
  <si>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</si>
  <si>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</si>
  <si>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</si>
  <si>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</si>
  <si>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</si>
  <si>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</si>
  <si>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</si>
  <si>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</si>
  <si>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1. 월령 40% 이하로 방풍막 제거</t>
    <phoneticPr fontId="3" type="noConversion"/>
  </si>
  <si>
    <t>KSP</t>
    <phoneticPr fontId="3" type="noConversion"/>
  </si>
  <si>
    <t>KAMP</t>
    <phoneticPr fontId="3" type="noConversion"/>
  </si>
  <si>
    <t>MMA-KS4</t>
    <phoneticPr fontId="3" type="noConversion"/>
  </si>
  <si>
    <t>S</t>
    <phoneticPr fontId="3" type="noConversion"/>
  </si>
  <si>
    <t>E</t>
    <phoneticPr fontId="3" type="noConversion"/>
  </si>
  <si>
    <t>20s/30k 30s/27k 40s/22k</t>
    <phoneticPr fontId="3" type="noConversion"/>
  </si>
  <si>
    <t>20s/29k 30s/29k 40s/27k</t>
    <phoneticPr fontId="3" type="noConversion"/>
  </si>
  <si>
    <t>N</t>
    <phoneticPr fontId="3" type="noConversion"/>
  </si>
  <si>
    <t>1. [UT 08:30-08:40] RA Motor부분의 Oscillation으로 인한 관측 멈춤 : TCS, EIB만 재부팅하여 해결</t>
    <phoneticPr fontId="3" type="noConversion"/>
  </si>
  <si>
    <t>60s/6k 50s/7k 40s/9k</t>
    <phoneticPr fontId="3" type="noConversion"/>
  </si>
  <si>
    <t>60s/14k 50s/20k 40s/24k</t>
    <phoneticPr fontId="3" type="noConversion"/>
  </si>
  <si>
    <t>28..6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</si>
</sst>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31" zoomScale="146" zoomScaleNormal="146" workbookViewId="0">
      <selection activeCell="I41" sqref="I41:J4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45683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98.106060606060609</v>
      </c>
      <c r="M3" s="123"/>
      <c r="N3" s="66" t="s">
        <v>3</v>
      </c>
      <c r="O3" s="123">
        <f>(P31-P33)/P31*100</f>
        <v>98.106060606060609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2.4999999999999998E-2</v>
      </c>
      <c r="D9" s="8">
        <v>0.8</v>
      </c>
      <c r="E9" s="8">
        <v>18.399999999999999</v>
      </c>
      <c r="F9" s="8">
        <v>41</v>
      </c>
      <c r="G9" s="36" t="s">
        <v>188</v>
      </c>
      <c r="H9" s="8">
        <v>0.9</v>
      </c>
      <c r="I9" s="36">
        <v>10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0.17916666666666667</v>
      </c>
      <c r="D10" s="8">
        <v>1.1000000000000001</v>
      </c>
      <c r="E10" s="8">
        <v>17.7</v>
      </c>
      <c r="F10" s="8">
        <v>36</v>
      </c>
      <c r="G10" s="36" t="s">
        <v>185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0.39166666666666666</v>
      </c>
      <c r="D11" s="15">
        <v>0.8</v>
      </c>
      <c r="E11" s="15">
        <v>16.2</v>
      </c>
      <c r="F11" s="15">
        <v>46</v>
      </c>
      <c r="G11" s="36" t="s">
        <v>184</v>
      </c>
      <c r="H11" s="15">
        <v>0.6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24.366666666666667</v>
      </c>
      <c r="D12" s="19">
        <f>AVERAGE(D9:D11)</f>
        <v>0.9</v>
      </c>
      <c r="E12" s="19">
        <f>AVERAGE(E9:E11)</f>
        <v>17.433333333333334</v>
      </c>
      <c r="F12" s="20">
        <f>AVERAGE(F9:F11)</f>
        <v>41</v>
      </c>
      <c r="G12" s="21"/>
      <c r="H12" s="22">
        <f>AVERAGE(H9:H11)</f>
        <v>0.6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183</v>
      </c>
      <c r="H16" s="27" t="s">
        <v>182</v>
      </c>
      <c r="I16" s="27" t="s">
        <v>178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0.96527777777777779</v>
      </c>
      <c r="D17" s="28">
        <v>0.96736111111111101</v>
      </c>
      <c r="E17" s="28">
        <v>2.4999999999999998E-2</v>
      </c>
      <c r="F17" s="28">
        <v>4.7222222222222221E-2</v>
      </c>
      <c r="G17" s="28">
        <v>0.1361111111111111</v>
      </c>
      <c r="H17" s="28">
        <v>0.29722222222222222</v>
      </c>
      <c r="I17" s="28">
        <v>0.3611111111111111</v>
      </c>
      <c r="J17" s="28">
        <v>0.39166666666666666</v>
      </c>
      <c r="K17" s="28"/>
      <c r="L17" s="28"/>
      <c r="M17" s="28"/>
      <c r="N17" s="28"/>
      <c r="O17" s="28"/>
      <c r="P17" s="28">
        <v>0.4069444444444445</v>
      </c>
    </row>
    <row r="18" spans="2:16" ht="14.15" customHeight="1" x14ac:dyDescent="0.45">
      <c r="B18" s="35" t="s">
        <v>43</v>
      </c>
      <c r="C18" s="27">
        <v>58360</v>
      </c>
      <c r="D18" s="27">
        <v>58361</v>
      </c>
      <c r="E18" s="27">
        <v>58373</v>
      </c>
      <c r="F18" s="27">
        <v>58388</v>
      </c>
      <c r="G18" s="27">
        <v>58448</v>
      </c>
      <c r="H18" s="27">
        <v>58525</v>
      </c>
      <c r="I18" s="27">
        <v>58565</v>
      </c>
      <c r="J18" s="27">
        <v>58579</v>
      </c>
      <c r="K18" s="27"/>
      <c r="L18" s="27"/>
      <c r="M18" s="27"/>
      <c r="N18" s="27"/>
      <c r="O18" s="27"/>
      <c r="P18" s="27">
        <v>58591</v>
      </c>
    </row>
    <row r="19" spans="2:16" ht="14.15" customHeight="1" thickBot="1" x14ac:dyDescent="0.5">
      <c r="B19" s="13" t="s">
        <v>44</v>
      </c>
      <c r="C19" s="29"/>
      <c r="D19" s="27">
        <v>58372</v>
      </c>
      <c r="E19" s="27">
        <v>58387</v>
      </c>
      <c r="F19" s="30">
        <v>58447</v>
      </c>
      <c r="G19" s="30">
        <v>58524</v>
      </c>
      <c r="H19" s="30">
        <v>58564</v>
      </c>
      <c r="I19" s="27">
        <v>58578</v>
      </c>
      <c r="J19" s="30">
        <v>58590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15</v>
      </c>
      <c r="F20" s="33">
        <f t="shared" si="0"/>
        <v>60</v>
      </c>
      <c r="G20" s="33">
        <f t="shared" si="0"/>
        <v>77</v>
      </c>
      <c r="H20" s="33">
        <f t="shared" si="0"/>
        <v>40</v>
      </c>
      <c r="I20" s="33">
        <f t="shared" si="0"/>
        <v>14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58367</v>
      </c>
      <c r="D23" s="36">
        <v>58369</v>
      </c>
      <c r="E23" s="36" t="s">
        <v>49</v>
      </c>
      <c r="F23" s="128" t="s">
        <v>186</v>
      </c>
      <c r="G23" s="128"/>
      <c r="H23" s="128"/>
      <c r="I23" s="128"/>
      <c r="J23" s="36">
        <v>58579</v>
      </c>
      <c r="K23" s="36">
        <v>58581</v>
      </c>
      <c r="L23" s="36" t="s">
        <v>50</v>
      </c>
      <c r="M23" s="128" t="s">
        <v>190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58370</v>
      </c>
      <c r="D25" s="36">
        <v>58372</v>
      </c>
      <c r="E25" s="36" t="s">
        <v>52</v>
      </c>
      <c r="F25" s="128" t="s">
        <v>187</v>
      </c>
      <c r="G25" s="128"/>
      <c r="H25" s="128"/>
      <c r="I25" s="128"/>
      <c r="J25" s="36">
        <v>58582</v>
      </c>
      <c r="K25" s="36">
        <v>58584</v>
      </c>
      <c r="L25" s="36" t="s">
        <v>51</v>
      </c>
      <c r="M25" s="128" t="s">
        <v>191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>
        <v>0.16180555555555556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0.30763888888888891</v>
      </c>
    </row>
    <row r="31" spans="2:16" ht="14.15" customHeight="1" x14ac:dyDescent="0.45">
      <c r="B31" s="37" t="s">
        <v>168</v>
      </c>
      <c r="C31" s="47"/>
      <c r="D31" s="7">
        <f>G17-F17</f>
        <v>8.8888888888888878E-2</v>
      </c>
      <c r="E31" s="7">
        <f>I17-H17</f>
        <v>6.3888888888888884E-2</v>
      </c>
      <c r="F31" s="7">
        <f>H17-G17</f>
        <v>0.16111111111111112</v>
      </c>
      <c r="G31" s="7"/>
      <c r="H31" s="7"/>
      <c r="I31" s="7"/>
      <c r="J31" s="7"/>
      <c r="K31" s="7">
        <f>F17-E17+J17-I17</f>
        <v>5.2777777777777757E-2</v>
      </c>
      <c r="L31" s="7"/>
      <c r="M31" s="7"/>
      <c r="N31" s="7"/>
      <c r="O31" s="48"/>
      <c r="P31" s="46">
        <f>SUM(C31:N31)</f>
        <v>0.36666666666666664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>
        <v>6.9444444444444441E-3</v>
      </c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6.9444444444444441E-3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8.8888888888888878E-2</v>
      </c>
      <c r="E34" s="109">
        <f t="shared" si="1"/>
        <v>6.3888888888888884E-2</v>
      </c>
      <c r="F34" s="109">
        <f t="shared" si="1"/>
        <v>0.15416666666666667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5.2777777777777757E-2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0.35972222222222222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51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51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51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51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2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189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9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9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9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1" t="s">
        <v>170</v>
      </c>
      <c r="C53" s="132"/>
      <c r="D53" s="112">
        <v>0.59</v>
      </c>
      <c r="E53" s="112">
        <v>0.48</v>
      </c>
      <c r="F53" s="112">
        <v>1.02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3" t="s">
        <v>72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49999999999999" customHeight="1" x14ac:dyDescent="0.4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79</v>
      </c>
      <c r="C59" s="170"/>
      <c r="D59" s="58" t="b">
        <v>1</v>
      </c>
      <c r="E59" s="169" t="s">
        <v>80</v>
      </c>
      <c r="F59" s="170"/>
      <c r="G59" s="58" t="b">
        <v>1</v>
      </c>
      <c r="H59" s="171" t="s">
        <v>81</v>
      </c>
      <c r="I59" s="170"/>
      <c r="J59" s="58" t="b">
        <v>1</v>
      </c>
      <c r="K59" s="171" t="s">
        <v>82</v>
      </c>
      <c r="L59" s="170"/>
      <c r="M59" s="58" t="b">
        <v>1</v>
      </c>
      <c r="N59" s="172" t="s">
        <v>83</v>
      </c>
      <c r="O59" s="170"/>
      <c r="P59" s="58" t="b">
        <v>1</v>
      </c>
    </row>
    <row r="60" spans="2:16" ht="20.149999999999999" customHeight="1" x14ac:dyDescent="0.45">
      <c r="B60" s="169" t="s">
        <v>84</v>
      </c>
      <c r="C60" s="170"/>
      <c r="D60" s="58" t="b">
        <v>1</v>
      </c>
      <c r="E60" s="169" t="s">
        <v>85</v>
      </c>
      <c r="F60" s="170"/>
      <c r="G60" s="58" t="b">
        <v>1</v>
      </c>
      <c r="H60" s="171" t="s">
        <v>86</v>
      </c>
      <c r="I60" s="170"/>
      <c r="J60" s="58" t="b">
        <v>1</v>
      </c>
      <c r="K60" s="171" t="s">
        <v>87</v>
      </c>
      <c r="L60" s="170"/>
      <c r="M60" s="58" t="b">
        <v>1</v>
      </c>
      <c r="N60" s="172" t="s">
        <v>88</v>
      </c>
      <c r="O60" s="170"/>
      <c r="P60" s="58" t="b">
        <v>1</v>
      </c>
    </row>
    <row r="61" spans="2:16" ht="20.149999999999999" customHeight="1" x14ac:dyDescent="0.45">
      <c r="B61" s="169" t="s">
        <v>89</v>
      </c>
      <c r="C61" s="170"/>
      <c r="D61" s="58" t="b">
        <v>1</v>
      </c>
      <c r="E61" s="169" t="s">
        <v>90</v>
      </c>
      <c r="F61" s="170"/>
      <c r="G61" s="58" t="b">
        <v>1</v>
      </c>
      <c r="H61" s="171" t="s">
        <v>91</v>
      </c>
      <c r="I61" s="170"/>
      <c r="J61" s="58" t="b">
        <v>1</v>
      </c>
      <c r="K61" s="171" t="s">
        <v>92</v>
      </c>
      <c r="L61" s="170"/>
      <c r="M61" s="58" t="b">
        <v>1</v>
      </c>
      <c r="N61" s="172" t="s">
        <v>93</v>
      </c>
      <c r="O61" s="170"/>
      <c r="P61" s="58" t="b">
        <v>1</v>
      </c>
    </row>
    <row r="62" spans="2:16" ht="20.149999999999999" customHeight="1" x14ac:dyDescent="0.45">
      <c r="B62" s="171" t="s">
        <v>91</v>
      </c>
      <c r="C62" s="170"/>
      <c r="D62" s="58" t="b">
        <v>1</v>
      </c>
      <c r="E62" s="169" t="s">
        <v>94</v>
      </c>
      <c r="F62" s="170"/>
      <c r="G62" s="58" t="b">
        <v>1</v>
      </c>
      <c r="H62" s="171" t="s">
        <v>95</v>
      </c>
      <c r="I62" s="170"/>
      <c r="J62" s="58" t="b">
        <v>0</v>
      </c>
      <c r="K62" s="171" t="s">
        <v>96</v>
      </c>
      <c r="L62" s="170"/>
      <c r="M62" s="58" t="b">
        <v>1</v>
      </c>
      <c r="N62" s="172" t="s">
        <v>86</v>
      </c>
      <c r="O62" s="170"/>
      <c r="P62" s="58" t="b">
        <v>1</v>
      </c>
    </row>
    <row r="63" spans="2:16" ht="20.149999999999999" customHeight="1" x14ac:dyDescent="0.45">
      <c r="B63" s="171" t="s">
        <v>97</v>
      </c>
      <c r="C63" s="170"/>
      <c r="D63" s="58" t="b">
        <v>1</v>
      </c>
      <c r="E63" s="169" t="s">
        <v>98</v>
      </c>
      <c r="F63" s="170"/>
      <c r="G63" s="58" t="b">
        <v>1</v>
      </c>
      <c r="H63" s="68"/>
      <c r="I63" s="69"/>
      <c r="J63" s="70"/>
      <c r="K63" s="171" t="s">
        <v>99</v>
      </c>
      <c r="L63" s="170"/>
      <c r="M63" s="58" t="b">
        <v>1</v>
      </c>
      <c r="N63" s="172" t="s">
        <v>166</v>
      </c>
      <c r="O63" s="170"/>
      <c r="P63" s="58" t="b">
        <v>1</v>
      </c>
    </row>
    <row r="64" spans="2:16" ht="20.149999999999999" customHeight="1" x14ac:dyDescent="0.45">
      <c r="B64" s="171" t="s">
        <v>100</v>
      </c>
      <c r="C64" s="170"/>
      <c r="D64" s="58" t="b">
        <v>0</v>
      </c>
      <c r="E64" s="169" t="s">
        <v>101</v>
      </c>
      <c r="F64" s="170"/>
      <c r="G64" s="58" t="b">
        <v>1</v>
      </c>
      <c r="H64" s="71"/>
      <c r="I64" s="72"/>
      <c r="J64" s="73"/>
      <c r="K64" s="179" t="s">
        <v>102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165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108</v>
      </c>
      <c r="C69" s="173"/>
      <c r="D69" s="81"/>
      <c r="E69" s="81"/>
      <c r="F69" s="175" t="s">
        <v>109</v>
      </c>
      <c r="G69" s="177" t="s">
        <v>110</v>
      </c>
      <c r="H69" s="81"/>
      <c r="I69" s="173" t="s">
        <v>111</v>
      </c>
      <c r="J69" s="173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-162.4</v>
      </c>
      <c r="D72" s="60">
        <v>-162.6</v>
      </c>
      <c r="E72" s="100" t="s">
        <v>121</v>
      </c>
      <c r="F72" s="60">
        <v>21.5</v>
      </c>
      <c r="G72" s="60">
        <v>19.600000000000001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</v>
      </c>
      <c r="D73" s="60">
        <v>-165.5</v>
      </c>
      <c r="E73" s="102" t="s">
        <v>125</v>
      </c>
      <c r="F73" s="61">
        <v>29</v>
      </c>
      <c r="G73" s="61">
        <v>36.299999999999997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-193.8</v>
      </c>
      <c r="D74" s="60">
        <v>-188.8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-108.7</v>
      </c>
      <c r="D75" s="60">
        <v>-109.4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30</v>
      </c>
      <c r="D76" s="60" t="s">
        <v>192</v>
      </c>
      <c r="E76" s="102" t="s">
        <v>140</v>
      </c>
      <c r="F76" s="62">
        <v>15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26.1</v>
      </c>
      <c r="D77" s="60">
        <v>24.5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24.3</v>
      </c>
      <c r="D78" s="60">
        <v>22.5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22.8</v>
      </c>
      <c r="D79" s="60">
        <v>21.1</v>
      </c>
      <c r="E79" s="100" t="s">
        <v>155</v>
      </c>
      <c r="F79" s="60">
        <v>17.5</v>
      </c>
      <c r="G79" s="60">
        <v>17.100000000000001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7.8899999999999993E-5</v>
      </c>
      <c r="D80" s="64">
        <v>8.0400000000000003E-5</v>
      </c>
      <c r="E80" s="102" t="s">
        <v>160</v>
      </c>
      <c r="F80" s="61">
        <v>42.3</v>
      </c>
      <c r="G80" s="61">
        <v>48.7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2025-01-26T09:52:25Z</dcterms:modified>
</cp:coreProperties>
</file>