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642F27E8-6C97-46CD-924C-8A8DA3330FA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<sst xmlns="http://schemas.openxmlformats.org/spreadsheetml/2006/main" count="207" uniqueCount="189">
  <si>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</si>
  <si>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</si>
  <si>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</si>
  <si>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</si>
  <si>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</si>
  <si>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</si>
  <si>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</si>
  <si>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</si>
  <si>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</si>
  <si>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</si>
  <si>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</si>
  <si>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</si>
  <si>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</si>
  <si>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</si>
  <si>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</si>
  <si>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</si>
  <si>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</si>
  <si>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</si>
  <si>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</si>
  <si>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</si>
  <si>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</si>
  <si>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</si>
  <si>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</si>
  <si>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</si>
  <si>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</si>
  <si>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</si>
  <si>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</si>
  <si>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</si>
  <si>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</si>
  <si>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</si>
  <si>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</si>
  <si>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</si>
  <si>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</si>
  <si>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</si>
  <si>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</si>
  <si>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</si>
  <si>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</si>
  <si>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</si>
  <si>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</si>
  <si>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</si>
  <si>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</si>
  <si>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</si>
  <si>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</si>
  <si>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</si>
  <si>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</si>
  <si>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</si>
  <si>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</si>
  <si>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</si>
  <si>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</si>
  <si>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</si>
  <si>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</si>
  <si>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</si>
  <si>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</si>
  <si>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</si>
  <si>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</si>
  <si>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</si>
  <si>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</si>
  <si>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</si>
  <si>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</si>
  <si>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</si>
  <si>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</si>
  <si>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</si>
  <si>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</si>
  <si>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</si>
  <si>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</si>
  <si>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</si>
  <si>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</si>
  <si>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</si>
  <si>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</si>
  <si>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</si>
  <si>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</si>
  <si>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</si>
  <si>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</si>
  <si>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</si>
  <si>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</si>
  <si>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</si>
  <si>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</si>
  <si>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</si>
  <si>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</si>
  <si>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</si>
  <si>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</si>
  <si>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</si>
  <si>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</si>
  <si>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</si>
  <si>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</si>
  <si>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</si>
  <si>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</si>
  <si>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</si>
  <si>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</si>
  <si>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</si>
  <si>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</si>
  <si>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</si>
  <si>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</si>
  <si>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</si>
  <si>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</si>
  <si>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</si>
  <si>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</si>
  <si>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</si>
  <si>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</si>
  <si>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</si>
  <si>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</si>
  <si>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</si>
  <si>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</si>
  <si>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</si>
  <si>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</si>
  <si>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</si>
  <si>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</si>
  <si>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</si>
  <si>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</si>
  <si>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</si>
  <si>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</si>
  <si>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</si>
  <si>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</si>
  <si>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</si>
  <si>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</si>
  <si>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</si>
  <si>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</si>
  <si>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</si>
  <si>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</si>
  <si>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</si>
  <si>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</si>
  <si>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</si>
  <si>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</si>
  <si>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</si>
  <si>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</si>
  <si>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</si>
  <si>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</si>
  <si>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</si>
  <si>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</si>
  <si>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</si>
  <si>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</si>
  <si>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</si>
  <si>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</si>
  <si>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</si>
  <si>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</si>
  <si>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</si>
  <si>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</si>
  <si>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</si>
  <si>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</si>
  <si>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</si>
  <si>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</si>
  <si>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</si>
  <si>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</si>
  <si>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</si>
  <si>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</si>
  <si>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</si>
  <si>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</si>
  <si>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</si>
  <si>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</si>
  <si>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</si>
  <si>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</si>
  <si>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</si>
  <si>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</si>
  <si>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</si>
  <si>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</si>
  <si>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</si>
  <si>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</si>
  <si>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</si>
  <si>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</si>
  <si>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</si>
  <si>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</si>
  <si>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</si>
  <si>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</si>
  <si>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</si>
  <si>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</si>
  <si>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</si>
  <si>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</si>
  <si>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</si>
  <si>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</si>
  <si>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</si>
  <si>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</si>
  <si>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</si>
  <si>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</si>
  <si>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</si>
  <si>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</si>
  <si>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</si>
  <si>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</si>
  <si>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</si>
  <si>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</si>
  <si>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해제</t>
    <phoneticPr fontId="3" type="noConversion"/>
  </si>
  <si>
    <t>허정환</t>
    <phoneticPr fontId="3" type="noConversion"/>
  </si>
  <si>
    <t>SITE</t>
    <phoneticPr fontId="3" type="noConversion"/>
  </si>
  <si>
    <t>20s/20k 40s/23k 50s/18k</t>
    <phoneticPr fontId="3" type="noConversion"/>
  </si>
  <si>
    <t>20s/29k 30s/31k 40s/29k 50s/25k</t>
    <phoneticPr fontId="3" type="noConversion"/>
  </si>
  <si>
    <t>S</t>
    <phoneticPr fontId="3" type="noConversion"/>
  </si>
  <si>
    <t>M_046430</t>
    <phoneticPr fontId="3" type="noConversion"/>
  </si>
  <si>
    <t>N</t>
    <phoneticPr fontId="3" type="noConversion"/>
  </si>
  <si>
    <t>60s/25k 50s/32k 30s/28k</t>
    <phoneticPr fontId="3" type="noConversion"/>
  </si>
  <si>
    <t>50s/29k 30s/28k 20s/30k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</si>
</sst>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6" zoomScaleNormal="146" workbookViewId="0">
      <selection activeCell="F82" sqref="F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45633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2.2916666666666669E-2</v>
      </c>
      <c r="D9" s="8">
        <v>1.3</v>
      </c>
      <c r="E9" s="8">
        <v>12.4</v>
      </c>
      <c r="F9" s="8">
        <v>33</v>
      </c>
      <c r="G9" s="36" t="s">
        <v>184</v>
      </c>
      <c r="H9" s="8">
        <v>1</v>
      </c>
      <c r="I9" s="36">
        <v>35.799999999999997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0.19375000000000001</v>
      </c>
      <c r="D10" s="8">
        <v>1.6</v>
      </c>
      <c r="E10" s="8">
        <v>12.8</v>
      </c>
      <c r="F10" s="8">
        <v>28</v>
      </c>
      <c r="G10" s="36" t="s">
        <v>186</v>
      </c>
      <c r="H10" s="8">
        <v>2.8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0.35833333333333334</v>
      </c>
      <c r="D11" s="15">
        <v>1.2</v>
      </c>
      <c r="E11" s="15">
        <v>11.6</v>
      </c>
      <c r="F11" s="15">
        <v>26</v>
      </c>
      <c r="G11" s="36" t="s">
        <v>186</v>
      </c>
      <c r="H11" s="15">
        <v>3.1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24.335416666666667</v>
      </c>
      <c r="D12" s="19">
        <f>AVERAGE(D9:D11)</f>
        <v>1.3666666666666669</v>
      </c>
      <c r="E12" s="19">
        <f>AVERAGE(E9:E11)</f>
        <v>12.266666666666667</v>
      </c>
      <c r="F12" s="20">
        <f>AVERAGE(F9:F11)</f>
        <v>29</v>
      </c>
      <c r="G12" s="21"/>
      <c r="H12" s="22">
        <f>AVERAGE(H9:H11)</f>
        <v>2.3000000000000003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0.93541666666666667</v>
      </c>
      <c r="D17" s="28">
        <v>0.93680555555555556</v>
      </c>
      <c r="E17" s="28">
        <v>2.2916666666666669E-2</v>
      </c>
      <c r="F17" s="28">
        <v>4.4444444444444446E-2</v>
      </c>
      <c r="G17" s="28">
        <v>0.34027777777777773</v>
      </c>
      <c r="H17" s="28">
        <v>0.36874999999999997</v>
      </c>
      <c r="I17" s="28"/>
      <c r="J17" s="28"/>
      <c r="K17" s="28"/>
      <c r="L17" s="28"/>
      <c r="M17" s="28"/>
      <c r="N17" s="28"/>
      <c r="O17" s="28"/>
      <c r="P17" s="28">
        <v>0.3840277777777778</v>
      </c>
    </row>
    <row r="18" spans="2:16" ht="14.15" customHeight="1" x14ac:dyDescent="0.45">
      <c r="B18" s="35" t="s">
        <v>43</v>
      </c>
      <c r="C18" s="27">
        <v>46366</v>
      </c>
      <c r="D18" s="27">
        <v>46367</v>
      </c>
      <c r="E18" s="27">
        <v>46380</v>
      </c>
      <c r="F18" s="27">
        <v>46395</v>
      </c>
      <c r="G18" s="27">
        <v>46498</v>
      </c>
      <c r="H18" s="27">
        <v>46511</v>
      </c>
      <c r="I18" s="27"/>
      <c r="J18" s="27"/>
      <c r="K18" s="27"/>
      <c r="L18" s="27"/>
      <c r="M18" s="27"/>
      <c r="N18" s="27"/>
      <c r="O18" s="27"/>
      <c r="P18" s="27">
        <v>46522</v>
      </c>
    </row>
    <row r="19" spans="2:16" ht="14.15" customHeight="1" thickBot="1" x14ac:dyDescent="0.5">
      <c r="B19" s="13" t="s">
        <v>44</v>
      </c>
      <c r="C19" s="29"/>
      <c r="D19" s="27">
        <v>46379</v>
      </c>
      <c r="E19" s="27">
        <v>46394</v>
      </c>
      <c r="F19" s="30">
        <v>46497</v>
      </c>
      <c r="G19" s="30">
        <v>46510</v>
      </c>
      <c r="H19" s="30">
        <v>46521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15</v>
      </c>
      <c r="F20" s="33">
        <f t="shared" si="0"/>
        <v>103</v>
      </c>
      <c r="G20" s="33">
        <f t="shared" si="0"/>
        <v>13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46373</v>
      </c>
      <c r="D24" s="36">
        <v>46375</v>
      </c>
      <c r="E24" s="36" t="s">
        <v>51</v>
      </c>
      <c r="F24" s="128" t="s">
        <v>182</v>
      </c>
      <c r="G24" s="128"/>
      <c r="H24" s="128"/>
      <c r="I24" s="128"/>
      <c r="J24" s="36">
        <v>46511</v>
      </c>
      <c r="K24" s="36">
        <v>46513</v>
      </c>
      <c r="L24" s="36" t="s">
        <v>52</v>
      </c>
      <c r="M24" s="128" t="s">
        <v>187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46376</v>
      </c>
      <c r="D26" s="36">
        <v>46379</v>
      </c>
      <c r="E26" s="36" t="s">
        <v>50</v>
      </c>
      <c r="F26" s="128" t="s">
        <v>183</v>
      </c>
      <c r="G26" s="128"/>
      <c r="H26" s="128"/>
      <c r="I26" s="128"/>
      <c r="J26" s="36">
        <v>46514</v>
      </c>
      <c r="K26" s="36">
        <v>46516</v>
      </c>
      <c r="L26" s="36" t="s">
        <v>49</v>
      </c>
      <c r="M26" s="128" t="s">
        <v>188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0.28541666666666665</v>
      </c>
      <c r="N30" s="43"/>
      <c r="O30" s="45"/>
      <c r="P30" s="46">
        <f>SUM(C30:J30,L30:N30)</f>
        <v>0.28541666666666665</v>
      </c>
    </row>
    <row r="31" spans="2:16" ht="14.15" customHeight="1" x14ac:dyDescent="0.45">
      <c r="B31" s="37" t="s">
        <v>168</v>
      </c>
      <c r="C31" s="47"/>
      <c r="D31" s="7"/>
      <c r="E31" s="7"/>
      <c r="F31" s="7"/>
      <c r="G31" s="7"/>
      <c r="H31" s="7"/>
      <c r="I31" s="7"/>
      <c r="J31" s="7"/>
      <c r="K31" s="7">
        <v>3.9583333333333331E-2</v>
      </c>
      <c r="L31" s="7"/>
      <c r="M31" s="7">
        <v>0.29583333333333334</v>
      </c>
      <c r="N31" s="7"/>
      <c r="O31" s="48"/>
      <c r="P31" s="46">
        <f>SUM(C31:N31)</f>
        <v>0.3354166666666667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3.9583333333333331E-2</v>
      </c>
      <c r="L34" s="109">
        <f t="shared" si="1"/>
        <v>0</v>
      </c>
      <c r="M34" s="109">
        <f t="shared" si="1"/>
        <v>0.29583333333333334</v>
      </c>
      <c r="N34" s="109">
        <f t="shared" si="1"/>
        <v>0</v>
      </c>
      <c r="O34" s="113"/>
      <c r="P34" s="110">
        <f>P31-P32-P33</f>
        <v>0.3354166666666667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1.1599999999999999</v>
      </c>
      <c r="E53" s="112">
        <v>1.79</v>
      </c>
      <c r="F53" s="112">
        <v>0.8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-160.80000000000001</v>
      </c>
      <c r="D72" s="60">
        <v>-162.80000000000001</v>
      </c>
      <c r="E72" s="100" t="s">
        <v>121</v>
      </c>
      <c r="F72" s="60">
        <v>17.8</v>
      </c>
      <c r="G72" s="60">
        <v>17.399999999999999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-164.8</v>
      </c>
      <c r="D73" s="60">
        <v>-165.4</v>
      </c>
      <c r="E73" s="102" t="s">
        <v>125</v>
      </c>
      <c r="F73" s="61">
        <v>23.4</v>
      </c>
      <c r="G73" s="61">
        <v>23.9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-157.30000000000001</v>
      </c>
      <c r="D74" s="60">
        <v>-164.4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-99.8</v>
      </c>
      <c r="D75" s="60">
        <v>-108.6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26.8</v>
      </c>
      <c r="D76" s="60">
        <v>25.9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22.7</v>
      </c>
      <c r="D77" s="60">
        <v>22.2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20.8</v>
      </c>
      <c r="D78" s="60">
        <v>20.3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19.2</v>
      </c>
      <c r="D79" s="60">
        <v>19</v>
      </c>
      <c r="E79" s="100" t="s">
        <v>155</v>
      </c>
      <c r="F79" s="60">
        <v>13.4321</v>
      </c>
      <c r="G79" s="60">
        <v>12.1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3.2299999999999998E-3</v>
      </c>
      <c r="D80" s="64">
        <v>1.4E-3</v>
      </c>
      <c r="E80" s="102" t="s">
        <v>160</v>
      </c>
      <c r="F80" s="61">
        <v>33</v>
      </c>
      <c r="G80" s="61">
        <v>33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2024-12-07T09:27:44Z</dcterms:modified>
</cp:coreProperties>
</file>