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2월\"/>
    </mc:Choice>
  </mc:AlternateContent>
  <xr:revisionPtr revIDLastSave="0" documentId="13_ncr:1_{A18105FC-6B8F-465D-BD70-77FCA863C9D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<sst xmlns="http://schemas.openxmlformats.org/spreadsheetml/2006/main" count="206" uniqueCount="188">
  <si>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</si>
  <si>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</si>
  <si>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</si>
  <si>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</si>
  <si>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</si>
  <si>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</si>
  <si>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</si>
  <si>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</si>
  <si>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</si>
  <si>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</si>
  <si>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</si>
  <si>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</si>
  <si>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</si>
  <si>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</si>
  <si>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</si>
  <si>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</si>
  <si>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</si>
  <si>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</si>
  <si>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</si>
  <si>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</si>
  <si>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</si>
  <si>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</si>
  <si>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</si>
  <si>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</si>
  <si>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</si>
  <si>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</si>
  <si>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</si>
  <si>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</si>
  <si>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</si>
  <si>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</si>
  <si>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</si>
  <si>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</si>
  <si>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</si>
  <si>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</si>
  <si>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</si>
  <si>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</si>
  <si>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</si>
  <si>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</si>
  <si>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</si>
  <si>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</si>
  <si>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</si>
  <si>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</si>
  <si>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</si>
  <si>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</si>
  <si>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</si>
  <si>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</si>
  <si>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</si>
  <si>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</si>
  <si>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</si>
  <si>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</si>
  <si>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</si>
  <si>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</si>
  <si>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</si>
  <si>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</si>
  <si>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</si>
  <si>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</si>
  <si>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</si>
  <si>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</si>
  <si>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</si>
  <si>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</si>
  <si>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</si>
  <si>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</si>
  <si>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</si>
  <si>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</si>
  <si>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</si>
  <si>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</si>
  <si>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</si>
  <si>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</si>
  <si>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</si>
  <si>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</si>
  <si>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</si>
  <si>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</si>
  <si>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</si>
  <si>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</si>
  <si>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</si>
  <si>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</si>
  <si>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</si>
  <si>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</si>
  <si>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</si>
  <si>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</si>
  <si>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</si>
  <si>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</si>
  <si>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</si>
  <si>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</si>
  <si>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</si>
  <si>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</si>
  <si>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</si>
  <si>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</si>
  <si>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</si>
  <si>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</si>
  <si>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</si>
  <si>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</si>
  <si>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</si>
  <si>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</si>
  <si>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</si>
  <si>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</si>
  <si>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</si>
  <si>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</si>
  <si>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</si>
  <si>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</si>
  <si>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</si>
  <si>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</si>
  <si>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</si>
  <si>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</si>
  <si>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</si>
  <si>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</si>
  <si>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</si>
  <si>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</si>
  <si>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</si>
  <si>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</si>
  <si>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</si>
  <si>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</si>
  <si>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</si>
  <si>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</si>
  <si>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</si>
  <si>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</si>
  <si>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</si>
  <si>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</si>
  <si>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</si>
  <si>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</si>
  <si>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</si>
  <si>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</si>
  <si>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</si>
  <si>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</si>
  <si>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</si>
  <si>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</si>
  <si>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</si>
  <si>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</si>
  <si>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</si>
  <si>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</si>
  <si>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</si>
  <si>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</si>
  <si>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</si>
  <si>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</si>
  <si>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</si>
  <si>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</si>
  <si>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</si>
  <si>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</si>
  <si>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</si>
  <si>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</si>
  <si>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</si>
  <si>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</si>
  <si>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</si>
  <si>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</si>
  <si>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</si>
  <si>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</si>
  <si>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</si>
  <si>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</si>
  <si>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</si>
  <si>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</si>
  <si>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</si>
  <si>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</si>
  <si>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</si>
  <si>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</si>
  <si>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</si>
  <si>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</si>
  <si>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</si>
  <si>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</si>
  <si>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</si>
  <si>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</si>
  <si>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</si>
  <si>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</si>
  <si>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</si>
  <si>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</si>
  <si>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</si>
  <si>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</si>
  <si>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</si>
  <si>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</si>
  <si>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</si>
  <si>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</si>
  <si>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</si>
  <si>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</si>
  <si>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</si>
  <si>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</si>
  <si>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</si>
  <si>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</si>
  <si>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</si>
  <si>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</si>
  <si>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</si>
  <si>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김정현</t>
    <phoneticPr fontId="3" type="noConversion"/>
  </si>
  <si>
    <t>1. 월령 40% 이하로 방풍막 해제</t>
    <phoneticPr fontId="3" type="noConversion"/>
  </si>
  <si>
    <t>SITE-KSP</t>
    <phoneticPr fontId="3" type="noConversion"/>
  </si>
  <si>
    <t>30s/19k 40s/16k</t>
    <phoneticPr fontId="3" type="noConversion"/>
  </si>
  <si>
    <t>20s/29k 20s/23k 30s/25k</t>
    <phoneticPr fontId="3" type="noConversion"/>
  </si>
  <si>
    <t>N</t>
    <phoneticPr fontId="3" type="noConversion"/>
  </si>
  <si>
    <t>NW</t>
    <phoneticPr fontId="3" type="noConversion"/>
  </si>
  <si>
    <t>60s/20k 50s/26k 30s/23k</t>
    <phoneticPr fontId="3" type="noConversion"/>
  </si>
  <si>
    <t>50s/28k 30s/26k 20s/27k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</si>
</sst>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45627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1.5972222222222224E-2</v>
      </c>
      <c r="D9" s="8">
        <v>1.5</v>
      </c>
      <c r="E9" s="8">
        <v>13.1</v>
      </c>
      <c r="F9" s="8">
        <v>29</v>
      </c>
      <c r="G9" s="36" t="s">
        <v>184</v>
      </c>
      <c r="H9" s="8">
        <v>2.4</v>
      </c>
      <c r="I9" s="36">
        <v>0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0.17152777777777775</v>
      </c>
      <c r="D10" s="8">
        <v>1.2</v>
      </c>
      <c r="E10" s="8">
        <v>12.5</v>
      </c>
      <c r="F10" s="8">
        <v>13</v>
      </c>
      <c r="G10" s="36" t="s">
        <v>185</v>
      </c>
      <c r="H10" s="8">
        <v>3.9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0.36874999999999997</v>
      </c>
      <c r="D11" s="15">
        <v>1.7</v>
      </c>
      <c r="E11" s="15">
        <v>10.9</v>
      </c>
      <c r="F11" s="15">
        <v>27</v>
      </c>
      <c r="G11" s="36" t="s">
        <v>184</v>
      </c>
      <c r="H11" s="15">
        <v>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24.352777777777778</v>
      </c>
      <c r="D12" s="19">
        <f>AVERAGE(D9:D11)</f>
        <v>1.4666666666666668</v>
      </c>
      <c r="E12" s="19">
        <f>AVERAGE(E9:E11)</f>
        <v>12.166666666666666</v>
      </c>
      <c r="F12" s="20">
        <f>AVERAGE(F9:F11)</f>
        <v>23</v>
      </c>
      <c r="G12" s="21"/>
      <c r="H12" s="22">
        <f>AVERAGE(H9:H11)</f>
        <v>3.4333333333333336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181</v>
      </c>
      <c r="G16" s="27" t="s">
        <v>178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0.98749999999999993</v>
      </c>
      <c r="D17" s="28">
        <v>0.98888888888888893</v>
      </c>
      <c r="E17" s="28">
        <v>1.5972222222222224E-2</v>
      </c>
      <c r="F17" s="28">
        <v>3.8194444444444441E-2</v>
      </c>
      <c r="G17" s="28">
        <v>0.33888888888888885</v>
      </c>
      <c r="H17" s="28">
        <v>0.36874999999999997</v>
      </c>
      <c r="I17" s="28"/>
      <c r="J17" s="28"/>
      <c r="K17" s="28"/>
      <c r="L17" s="28"/>
      <c r="M17" s="28"/>
      <c r="N17" s="28"/>
      <c r="O17" s="28"/>
      <c r="P17" s="28">
        <v>0.38194444444444442</v>
      </c>
    </row>
    <row r="18" spans="2:16" ht="14.15" customHeight="1" x14ac:dyDescent="0.45">
      <c r="B18" s="35" t="s">
        <v>43</v>
      </c>
      <c r="C18" s="27">
        <v>44903</v>
      </c>
      <c r="D18" s="27">
        <v>44904</v>
      </c>
      <c r="E18" s="27">
        <v>44914</v>
      </c>
      <c r="F18" s="27">
        <v>44928</v>
      </c>
      <c r="G18" s="27">
        <v>45131</v>
      </c>
      <c r="H18" s="27">
        <v>45143</v>
      </c>
      <c r="I18" s="27"/>
      <c r="J18" s="27"/>
      <c r="K18" s="27"/>
      <c r="L18" s="27"/>
      <c r="M18" s="27"/>
      <c r="N18" s="27"/>
      <c r="O18" s="27"/>
      <c r="P18" s="27">
        <v>45154</v>
      </c>
    </row>
    <row r="19" spans="2:16" ht="14.15" customHeight="1" thickBot="1" x14ac:dyDescent="0.5">
      <c r="B19" s="13" t="s">
        <v>44</v>
      </c>
      <c r="C19" s="29"/>
      <c r="D19" s="27">
        <v>44913</v>
      </c>
      <c r="E19" s="27">
        <v>44927</v>
      </c>
      <c r="F19" s="30">
        <v>45130</v>
      </c>
      <c r="G19" s="30">
        <v>45142</v>
      </c>
      <c r="H19" s="30">
        <v>45153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10</v>
      </c>
      <c r="E20" s="33">
        <f t="shared" ref="E20:O20" si="0">IF(ISNUMBER(E18),E19-E18+1,"")</f>
        <v>14</v>
      </c>
      <c r="F20" s="33">
        <f t="shared" si="0"/>
        <v>203</v>
      </c>
      <c r="G20" s="33">
        <f t="shared" si="0"/>
        <v>12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>
        <v>44909</v>
      </c>
      <c r="D24" s="36">
        <v>44910</v>
      </c>
      <c r="E24" s="36" t="s">
        <v>51</v>
      </c>
      <c r="F24" s="154" t="s">
        <v>182</v>
      </c>
      <c r="G24" s="154"/>
      <c r="H24" s="154"/>
      <c r="I24" s="154"/>
      <c r="J24" s="36">
        <v>45143</v>
      </c>
      <c r="K24" s="36">
        <v>45145</v>
      </c>
      <c r="L24" s="36" t="s">
        <v>52</v>
      </c>
      <c r="M24" s="154" t="s">
        <v>186</v>
      </c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>
        <v>44911</v>
      </c>
      <c r="D26" s="36">
        <v>44913</v>
      </c>
      <c r="E26" s="36" t="s">
        <v>50</v>
      </c>
      <c r="F26" s="154" t="s">
        <v>183</v>
      </c>
      <c r="G26" s="154"/>
      <c r="H26" s="154"/>
      <c r="I26" s="154"/>
      <c r="J26" s="36">
        <v>45146</v>
      </c>
      <c r="K26" s="36">
        <v>45148</v>
      </c>
      <c r="L26" s="36" t="s">
        <v>49</v>
      </c>
      <c r="M26" s="154" t="s">
        <v>187</v>
      </c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0.2902777777777778</v>
      </c>
      <c r="N30" s="43"/>
      <c r="O30" s="45"/>
      <c r="P30" s="46">
        <f>SUM(C30:J30,L30:N30)</f>
        <v>0.2902777777777778</v>
      </c>
    </row>
    <row r="31" spans="2:16" ht="14.15" customHeight="1" x14ac:dyDescent="0.45">
      <c r="B31" s="37" t="s">
        <v>168</v>
      </c>
      <c r="C31" s="47"/>
      <c r="D31" s="7">
        <v>0.30069444444444443</v>
      </c>
      <c r="E31" s="7"/>
      <c r="F31" s="7"/>
      <c r="G31" s="7"/>
      <c r="H31" s="7"/>
      <c r="I31" s="7"/>
      <c r="J31" s="7"/>
      <c r="K31" s="7">
        <v>5.2083333333333336E-2</v>
      </c>
      <c r="L31" s="7"/>
      <c r="M31" s="7"/>
      <c r="N31" s="7"/>
      <c r="O31" s="48"/>
      <c r="P31" s="46">
        <f>SUM(C31:N31)</f>
        <v>0.35277777777777775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0.30069444444444443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5.2083333333333336E-2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0.35277777777777775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>
        <v>1.59</v>
      </c>
      <c r="E53" s="112">
        <v>1.19</v>
      </c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/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-161.80000000000001</v>
      </c>
      <c r="D72" s="60">
        <v>-164.5</v>
      </c>
      <c r="E72" s="100" t="s">
        <v>121</v>
      </c>
      <c r="F72" s="60">
        <v>19.100000000000001</v>
      </c>
      <c r="G72" s="60">
        <v>17.2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-164.5</v>
      </c>
      <c r="D73" s="60">
        <v>-167</v>
      </c>
      <c r="E73" s="102" t="s">
        <v>125</v>
      </c>
      <c r="F73" s="61">
        <v>31</v>
      </c>
      <c r="G73" s="61">
        <v>23.2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-191.9</v>
      </c>
      <c r="D74" s="60">
        <v>-192.4</v>
      </c>
      <c r="E74" s="102" t="s">
        <v>130</v>
      </c>
      <c r="F74" s="62">
        <v>15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-106.1</v>
      </c>
      <c r="D75" s="60">
        <v>-113.2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28.3</v>
      </c>
      <c r="D76" s="60">
        <v>25.2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24.1</v>
      </c>
      <c r="D77" s="60">
        <v>21.4</v>
      </c>
      <c r="E77" s="102" t="s">
        <v>145</v>
      </c>
      <c r="F77" s="62">
        <v>245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22.2</v>
      </c>
      <c r="D78" s="60">
        <v>19.5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20.6</v>
      </c>
      <c r="D79" s="60">
        <v>18</v>
      </c>
      <c r="E79" s="100" t="s">
        <v>155</v>
      </c>
      <c r="F79" s="60">
        <v>19.600000000000001</v>
      </c>
      <c r="G79" s="60">
        <v>11.8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7.8800000000000004E-5</v>
      </c>
      <c r="D80" s="64">
        <v>8.0099999999999995E-5</v>
      </c>
      <c r="E80" s="102" t="s">
        <v>160</v>
      </c>
      <c r="F80" s="61">
        <v>31</v>
      </c>
      <c r="G80" s="61">
        <v>34.700000000000003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180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2024-12-01T09:14:02Z</dcterms:modified>
</cp:coreProperties>
</file>