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7FCE139E-FC54-4A10-A150-DD45DC601F5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<sst xmlns="http://schemas.openxmlformats.org/spreadsheetml/2006/main" count="209" uniqueCount="192">
  <si>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</si>
  <si>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</si>
  <si>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</si>
  <si>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</si>
  <si>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</si>
  <si>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</si>
  <si>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</si>
  <si>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</si>
  <si>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</si>
  <si>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</si>
  <si>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</si>
  <si>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</si>
  <si>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</si>
  <si>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</si>
  <si>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</si>
  <si>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</si>
  <si>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</si>
  <si>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</si>
  <si>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</si>
  <si>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</si>
  <si>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</si>
  <si>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</si>
  <si>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</si>
  <si>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</si>
  <si>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</si>
  <si>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</si>
  <si>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</si>
  <si>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</si>
  <si>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</si>
  <si>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</si>
  <si>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</si>
  <si>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</si>
  <si>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</si>
  <si>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</si>
  <si>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</si>
  <si>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</si>
  <si>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</si>
  <si>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</si>
  <si>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</si>
  <si>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</si>
  <si>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</si>
  <si>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</si>
  <si>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</si>
  <si>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</si>
  <si>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</si>
  <si>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</si>
  <si>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</si>
  <si>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</si>
  <si>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</si>
  <si>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</si>
  <si>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</si>
  <si>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</si>
  <si>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</si>
  <si>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</si>
  <si>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</si>
  <si>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</si>
  <si>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</si>
  <si>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</si>
  <si>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</si>
  <si>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</si>
  <si>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</si>
  <si>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</si>
  <si>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</si>
  <si>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</si>
  <si>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</si>
  <si>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</si>
  <si>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</si>
  <si>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</si>
  <si>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</si>
  <si>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</si>
  <si>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</si>
  <si>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</si>
  <si>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</si>
  <si>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</si>
  <si>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</si>
  <si>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</si>
  <si>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</si>
  <si>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</si>
  <si>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</si>
  <si>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</si>
  <si>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</si>
  <si>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</si>
  <si>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</si>
  <si>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</si>
  <si>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</si>
  <si>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</si>
  <si>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</si>
  <si>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</si>
  <si>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</si>
  <si>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</si>
  <si>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</si>
  <si>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</si>
  <si>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</si>
  <si>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</si>
  <si>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</si>
  <si>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</si>
  <si>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</si>
  <si>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</si>
  <si>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</si>
  <si>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</si>
  <si>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</si>
  <si>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</si>
  <si>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</si>
  <si>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</si>
  <si>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</si>
  <si>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</si>
  <si>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</si>
  <si>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</si>
  <si>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</si>
  <si>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</si>
  <si>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</si>
  <si>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</si>
  <si>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</si>
  <si>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</si>
  <si>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</si>
  <si>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</si>
  <si>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</si>
  <si>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</si>
  <si>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</si>
  <si>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</si>
  <si>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</si>
  <si>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</si>
  <si>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</si>
  <si>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</si>
  <si>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</si>
  <si>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</si>
  <si>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</si>
  <si>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</si>
  <si>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</si>
  <si>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</si>
  <si>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</si>
  <si>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</si>
  <si>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</si>
  <si>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</si>
  <si>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</si>
  <si>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</si>
  <si>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</si>
  <si>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</si>
  <si>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</si>
  <si>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</si>
  <si>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</si>
  <si>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</si>
  <si>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</si>
  <si>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</si>
  <si>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</si>
  <si>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</si>
  <si>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</si>
  <si>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</si>
  <si>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</si>
  <si>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</si>
  <si>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</si>
  <si>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</si>
  <si>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</si>
  <si>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</si>
  <si>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</si>
  <si>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</si>
  <si>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</si>
  <si>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</si>
  <si>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</si>
  <si>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</si>
  <si>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</si>
  <si>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</si>
  <si>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</si>
  <si>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</si>
  <si>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</si>
  <si>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</si>
  <si>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</si>
  <si>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</si>
  <si>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</si>
  <si>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</si>
  <si>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</si>
  <si>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</si>
  <si>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</si>
  <si>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</si>
  <si>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</si>
  <si>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</si>
  <si>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</si>
  <si>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</si>
  <si>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</si>
  <si>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</si>
  <si>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ENG-KSP</t>
    <phoneticPr fontId="3" type="noConversion"/>
  </si>
  <si>
    <t>1. 월령 40% 이상으로 방풍막 설치</t>
    <phoneticPr fontId="3" type="noConversion"/>
  </si>
  <si>
    <t>S</t>
    <phoneticPr fontId="3" type="noConversion"/>
  </si>
  <si>
    <t>N</t>
    <phoneticPr fontId="3" type="noConversion"/>
  </si>
  <si>
    <t>KAMP</t>
    <phoneticPr fontId="3" type="noConversion"/>
  </si>
  <si>
    <t>NW</t>
    <phoneticPr fontId="3" type="noConversion"/>
  </si>
  <si>
    <t>20s/33k 30s/28k 40s/23k</t>
    <phoneticPr fontId="3" type="noConversion"/>
  </si>
  <si>
    <t>20s/21k 40s/24k 50s/19k 60s/14k</t>
    <phoneticPr fontId="3" type="noConversion"/>
  </si>
  <si>
    <t>M_042123-042124:K</t>
    <phoneticPr fontId="3" type="noConversion"/>
  </si>
  <si>
    <t>0..2</t>
    <phoneticPr fontId="3" type="noConversion"/>
  </si>
  <si>
    <t>60s/17k 50s/21k 40s/24k</t>
    <phoneticPr fontId="3" type="noConversion"/>
  </si>
  <si>
    <t>50s/20k 40s/25k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</si>
</sst>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G82" sqref="G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45615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1.1805555555555555E-2</v>
      </c>
      <c r="D9" s="8">
        <v>1</v>
      </c>
      <c r="E9" s="8">
        <v>13.6</v>
      </c>
      <c r="F9" s="8">
        <v>42</v>
      </c>
      <c r="G9" s="36" t="s">
        <v>185</v>
      </c>
      <c r="H9" s="8">
        <v>1</v>
      </c>
      <c r="I9" s="36">
        <v>91.5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0.8</v>
      </c>
      <c r="E10" s="8">
        <v>13.3</v>
      </c>
      <c r="F10" s="8">
        <v>29</v>
      </c>
      <c r="G10" s="36" t="s">
        <v>183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0.36180555555555555</v>
      </c>
      <c r="D11" s="15">
        <v>1.3</v>
      </c>
      <c r="E11" s="15">
        <v>11.4</v>
      </c>
      <c r="F11" s="15">
        <v>31</v>
      </c>
      <c r="G11" s="36" t="s">
        <v>182</v>
      </c>
      <c r="H11" s="15" t="s">
        <v>189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</v>
      </c>
      <c r="D12" s="19">
        <f>AVERAGE(D9:D11)</f>
        <v>1.0333333333333334</v>
      </c>
      <c r="E12" s="19">
        <f>AVERAGE(E9:E11)</f>
        <v>12.766666666666666</v>
      </c>
      <c r="F12" s="20">
        <f>AVERAGE(F9:F11)</f>
        <v>34</v>
      </c>
      <c r="G12" s="21"/>
      <c r="H12" s="22">
        <f>AVERAGE(H9:H11)</f>
        <v>1.65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184</v>
      </c>
      <c r="G16" s="27" t="s">
        <v>180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0.95624999999999993</v>
      </c>
      <c r="D17" s="28">
        <v>0.95763888888888893</v>
      </c>
      <c r="E17" s="28">
        <v>1.1805555555555555E-2</v>
      </c>
      <c r="F17" s="28">
        <v>3.6805555555555557E-2</v>
      </c>
      <c r="G17" s="28">
        <v>0.10347222222222223</v>
      </c>
      <c r="H17" s="28">
        <v>0.3430555555555555</v>
      </c>
      <c r="I17" s="28">
        <v>0.37152777777777773</v>
      </c>
      <c r="J17" s="28"/>
      <c r="K17" s="28"/>
      <c r="L17" s="28"/>
      <c r="M17" s="28"/>
      <c r="N17" s="28"/>
      <c r="O17" s="28"/>
      <c r="P17" s="28">
        <v>0.38541666666666669</v>
      </c>
    </row>
    <row r="18" spans="2:16" ht="14.15" customHeight="1" x14ac:dyDescent="0.45">
      <c r="B18" s="35" t="s">
        <v>43</v>
      </c>
      <c r="C18" s="27">
        <v>42074</v>
      </c>
      <c r="D18" s="27">
        <v>42075</v>
      </c>
      <c r="E18" s="27">
        <v>42087</v>
      </c>
      <c r="F18" s="27">
        <v>42102</v>
      </c>
      <c r="G18" s="27">
        <v>42143</v>
      </c>
      <c r="H18" s="27">
        <v>42303</v>
      </c>
      <c r="I18" s="27">
        <v>42316</v>
      </c>
      <c r="J18" s="27"/>
      <c r="K18" s="27"/>
      <c r="L18" s="27"/>
      <c r="M18" s="27"/>
      <c r="N18" s="27"/>
      <c r="O18" s="27"/>
      <c r="P18" s="27">
        <v>42327</v>
      </c>
    </row>
    <row r="19" spans="2:16" ht="14.15" customHeight="1" thickBot="1" x14ac:dyDescent="0.5">
      <c r="B19" s="13" t="s">
        <v>44</v>
      </c>
      <c r="C19" s="29"/>
      <c r="D19" s="27">
        <v>42086</v>
      </c>
      <c r="E19" s="27">
        <v>42101</v>
      </c>
      <c r="F19" s="30">
        <v>42142</v>
      </c>
      <c r="G19" s="30">
        <v>42302</v>
      </c>
      <c r="H19" s="30">
        <v>42315</v>
      </c>
      <c r="I19" s="30">
        <v>42326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15</v>
      </c>
      <c r="F20" s="33">
        <f t="shared" si="0"/>
        <v>41</v>
      </c>
      <c r="G20" s="33">
        <f t="shared" si="0"/>
        <v>160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42080</v>
      </c>
      <c r="D23" s="36">
        <v>42082</v>
      </c>
      <c r="E23" s="36" t="s">
        <v>49</v>
      </c>
      <c r="F23" s="128" t="s">
        <v>186</v>
      </c>
      <c r="G23" s="128"/>
      <c r="H23" s="128"/>
      <c r="I23" s="128"/>
      <c r="J23" s="36">
        <v>42316</v>
      </c>
      <c r="K23" s="36">
        <v>42318</v>
      </c>
      <c r="L23" s="36" t="s">
        <v>50</v>
      </c>
      <c r="M23" s="128" t="s">
        <v>190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42083</v>
      </c>
      <c r="D25" s="36">
        <v>42086</v>
      </c>
      <c r="E25" s="36" t="s">
        <v>52</v>
      </c>
      <c r="F25" s="128" t="s">
        <v>187</v>
      </c>
      <c r="G25" s="128"/>
      <c r="H25" s="128"/>
      <c r="I25" s="128"/>
      <c r="J25" s="36">
        <v>42319</v>
      </c>
      <c r="K25" s="36">
        <v>42321</v>
      </c>
      <c r="L25" s="36" t="s">
        <v>51</v>
      </c>
      <c r="M25" s="128" t="s">
        <v>191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0.24027777777777778</v>
      </c>
      <c r="P30" s="46">
        <f>SUM(C30:J30,L30:N30)</f>
        <v>6.25E-2</v>
      </c>
    </row>
    <row r="31" spans="2:16" ht="14.15" customHeight="1" x14ac:dyDescent="0.45">
      <c r="B31" s="37" t="s">
        <v>168</v>
      </c>
      <c r="C31" s="47"/>
      <c r="D31" s="7">
        <v>0.23958333333333334</v>
      </c>
      <c r="E31" s="7">
        <v>6.6666666666666666E-2</v>
      </c>
      <c r="F31" s="7"/>
      <c r="G31" s="7"/>
      <c r="H31" s="7"/>
      <c r="I31" s="7"/>
      <c r="J31" s="7"/>
      <c r="K31" s="7">
        <v>4.3750000000000004E-2</v>
      </c>
      <c r="L31" s="7"/>
      <c r="M31" s="7"/>
      <c r="N31" s="7"/>
      <c r="O31" s="48"/>
      <c r="P31" s="46">
        <f>SUM(C31:N31)</f>
        <v>0.35000000000000003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0.23958333333333334</v>
      </c>
      <c r="E34" s="109">
        <f t="shared" si="1"/>
        <v>6.6666666666666666E-2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4.3750000000000004E-2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0.35000000000000003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0.97</v>
      </c>
      <c r="E53" s="112">
        <v>0.65</v>
      </c>
      <c r="F53" s="112">
        <v>1.64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1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-162.6</v>
      </c>
      <c r="D72" s="60">
        <v>-164</v>
      </c>
      <c r="E72" s="100" t="s">
        <v>121</v>
      </c>
      <c r="F72" s="60">
        <v>19.3</v>
      </c>
      <c r="G72" s="60">
        <v>17.5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-165.3</v>
      </c>
      <c r="D73" s="60">
        <v>-166.5</v>
      </c>
      <c r="E73" s="102" t="s">
        <v>125</v>
      </c>
      <c r="F73" s="61">
        <v>25.5</v>
      </c>
      <c r="G73" s="61">
        <v>24.9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-195.4</v>
      </c>
      <c r="D74" s="60">
        <v>-197.4</v>
      </c>
      <c r="E74" s="102" t="s">
        <v>130</v>
      </c>
      <c r="F74" s="62">
        <v>10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-108.2</v>
      </c>
      <c r="D75" s="60">
        <v>-112.4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28.1</v>
      </c>
      <c r="D76" s="60">
        <v>25.7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24.2</v>
      </c>
      <c r="D77" s="60">
        <v>21.9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22.3</v>
      </c>
      <c r="D78" s="60">
        <v>19.899999999999999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20.7</v>
      </c>
      <c r="D79" s="60">
        <v>18.399999999999999</v>
      </c>
      <c r="E79" s="100" t="s">
        <v>155</v>
      </c>
      <c r="F79" s="60">
        <v>16.600000000000001</v>
      </c>
      <c r="G79" s="60">
        <v>13.3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7.1600000000000006E-5</v>
      </c>
      <c r="D80" s="64">
        <v>7.7700000000000005E-5</v>
      </c>
      <c r="E80" s="102" t="s">
        <v>160</v>
      </c>
      <c r="F80" s="61">
        <v>36.700000000000003</v>
      </c>
      <c r="G80" s="61">
        <v>31.3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2024-11-19T09:22:55Z</dcterms:modified>
</cp:coreProperties>
</file>