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8_{6EB4D9F3-CC3D-4E45-BEE2-E790926B628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<sst xmlns="http://schemas.openxmlformats.org/spreadsheetml/2006/main" count="204" uniqueCount="185">
  <si>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</si>
  <si>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</si>
  <si>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</si>
  <si>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</si>
  <si>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</si>
  <si>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</si>
  <si>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</si>
  <si>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</si>
  <si>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</si>
  <si>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</si>
  <si>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</si>
  <si>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</si>
  <si>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</si>
  <si>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</si>
  <si>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</si>
  <si>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</si>
  <si>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</si>
  <si>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</si>
  <si>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</si>
  <si>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</si>
  <si>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</si>
  <si>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</si>
  <si>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</si>
  <si>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</si>
  <si>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</si>
  <si>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</si>
  <si>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</si>
  <si>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</si>
  <si>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</si>
  <si>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</si>
  <si>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</si>
  <si>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</si>
  <si>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</si>
  <si>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</si>
  <si>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</si>
  <si>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</si>
  <si>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</si>
  <si>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</si>
  <si>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</si>
  <si>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</si>
  <si>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</si>
  <si>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</si>
  <si>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</si>
  <si>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</si>
  <si>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</si>
  <si>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</si>
  <si>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</si>
  <si>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</si>
  <si>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</si>
  <si>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</si>
  <si>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</si>
  <si>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</si>
  <si>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</si>
  <si>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</si>
  <si>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</si>
  <si>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</si>
  <si>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</si>
  <si>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</si>
  <si>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</si>
  <si>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</si>
  <si>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</si>
  <si>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</si>
  <si>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</si>
  <si>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</si>
  <si>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</si>
  <si>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</si>
  <si>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</si>
  <si>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</si>
  <si>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</si>
  <si>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</si>
  <si>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</si>
  <si>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</si>
  <si>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</si>
  <si>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</si>
  <si>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</si>
  <si>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</si>
  <si>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</si>
  <si>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</si>
  <si>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</si>
  <si>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</si>
  <si>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</si>
  <si>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</si>
  <si>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</si>
  <si>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</si>
  <si>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</si>
  <si>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</si>
  <si>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</si>
  <si>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</si>
  <si>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</si>
  <si>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</si>
  <si>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</si>
  <si>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</si>
  <si>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</si>
  <si>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</si>
  <si>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</si>
  <si>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</si>
  <si>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</si>
  <si>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</si>
  <si>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</si>
  <si>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</si>
  <si>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</si>
  <si>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</si>
  <si>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</si>
  <si>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</si>
  <si>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</si>
  <si>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</si>
  <si>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</si>
  <si>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</si>
  <si>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</si>
  <si>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</si>
  <si>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</si>
  <si>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</si>
  <si>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</si>
  <si>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</si>
  <si>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</si>
  <si>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</si>
  <si>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</si>
  <si>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</si>
  <si>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</si>
  <si>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</si>
  <si>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</si>
  <si>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</si>
  <si>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</si>
  <si>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</si>
  <si>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</si>
  <si>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</si>
  <si>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</si>
  <si>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</si>
  <si>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</si>
  <si>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</si>
  <si>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</si>
  <si>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</si>
  <si>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</si>
  <si>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</si>
  <si>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</si>
  <si>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</si>
  <si>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</si>
  <si>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</si>
  <si>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</si>
  <si>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</si>
  <si>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</si>
  <si>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</si>
  <si>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</si>
  <si>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</si>
  <si>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</si>
  <si>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</si>
  <si>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</si>
  <si>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</si>
  <si>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</si>
  <si>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</si>
  <si>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</si>
  <si>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</si>
  <si>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</si>
  <si>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</si>
  <si>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</si>
  <si>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</si>
  <si>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</si>
  <si>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</si>
  <si>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</si>
  <si>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</si>
  <si>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</si>
  <si>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</si>
  <si>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</si>
  <si>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</si>
  <si>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</si>
  <si>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</si>
  <si>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</si>
  <si>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</si>
  <si>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</si>
  <si>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</si>
  <si>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</si>
  <si>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</si>
  <si>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</si>
  <si>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</si>
  <si>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</si>
  <si>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</si>
  <si>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</si>
  <si>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</si>
  <si>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</si>
  <si>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</si>
  <si>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TMT</t>
    <phoneticPr fontId="3" type="noConversion"/>
  </si>
  <si>
    <t>N</t>
    <phoneticPr fontId="3" type="noConversion"/>
  </si>
  <si>
    <t>SITE</t>
    <phoneticPr fontId="3" type="noConversion"/>
  </si>
  <si>
    <t>E_035111-035115</t>
    <phoneticPr fontId="3" type="noConversion"/>
  </si>
  <si>
    <t>1. E_035111-035115 망원경 돔 플랫 실행 위치에서 bias 실행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</si>
</sst>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81" sqref="H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45588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0.98888888888888893</v>
      </c>
      <c r="D9" s="8">
        <v>1.9</v>
      </c>
      <c r="E9" s="8">
        <v>7.5</v>
      </c>
      <c r="F9" s="8">
        <v>50</v>
      </c>
      <c r="G9" s="36" t="s">
        <v>181</v>
      </c>
      <c r="H9" s="8">
        <v>5.5</v>
      </c>
      <c r="I9" s="36">
        <v>71.5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0.28263888888888888</v>
      </c>
      <c r="D10" s="8">
        <v>1.9</v>
      </c>
      <c r="E10" s="8">
        <v>5.0999999999999996</v>
      </c>
      <c r="F10" s="8">
        <v>50</v>
      </c>
      <c r="G10" s="36" t="s">
        <v>181</v>
      </c>
      <c r="H10" s="8">
        <v>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0.37847222222222227</v>
      </c>
      <c r="D11" s="15">
        <v>1.7</v>
      </c>
      <c r="E11" s="15">
        <v>4.4000000000000004</v>
      </c>
      <c r="F11" s="15">
        <v>48</v>
      </c>
      <c r="G11" s="36" t="s">
        <v>181</v>
      </c>
      <c r="H11" s="15">
        <v>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23.389583333333334</v>
      </c>
      <c r="D12" s="19">
        <f>AVERAGE(D9:D11)</f>
        <v>1.8333333333333333</v>
      </c>
      <c r="E12" s="19">
        <f>AVERAGE(E9:E11)</f>
        <v>5.666666666666667</v>
      </c>
      <c r="F12" s="20">
        <f>AVERAGE(F9:F11)</f>
        <v>49.333333333333336</v>
      </c>
      <c r="G12" s="21"/>
      <c r="H12" s="22">
        <f>AVERAGE(H9:H11)</f>
        <v>6.833333333333333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182</v>
      </c>
      <c r="G16" s="27" t="s">
        <v>180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0.93055555555555547</v>
      </c>
      <c r="D17" s="28">
        <v>0.93263888888888891</v>
      </c>
      <c r="E17" s="28">
        <v>0.98888888888888893</v>
      </c>
      <c r="F17" s="28">
        <v>1.8055555555555557E-2</v>
      </c>
      <c r="G17" s="28">
        <v>0.35972222222222222</v>
      </c>
      <c r="H17" s="28">
        <v>0.37847222222222227</v>
      </c>
      <c r="I17" s="28"/>
      <c r="J17" s="28"/>
      <c r="K17" s="28"/>
      <c r="L17" s="28"/>
      <c r="M17" s="28"/>
      <c r="N17" s="28"/>
      <c r="O17" s="28"/>
      <c r="P17" s="28">
        <v>0.38472222222222219</v>
      </c>
    </row>
    <row r="18" spans="2:16" ht="14.15" customHeight="1" x14ac:dyDescent="0.45">
      <c r="B18" s="35" t="s">
        <v>43</v>
      </c>
      <c r="C18" s="27">
        <v>35110</v>
      </c>
      <c r="D18" s="27">
        <v>35111</v>
      </c>
      <c r="E18" s="27">
        <v>35121</v>
      </c>
      <c r="F18" s="27">
        <v>35137</v>
      </c>
      <c r="G18" s="27">
        <v>35256</v>
      </c>
      <c r="H18" s="27">
        <v>35268</v>
      </c>
      <c r="I18" s="27"/>
      <c r="J18" s="27"/>
      <c r="K18" s="27"/>
      <c r="L18" s="27"/>
      <c r="M18" s="27"/>
      <c r="N18" s="27"/>
      <c r="O18" s="27"/>
      <c r="P18" s="27">
        <v>35273</v>
      </c>
    </row>
    <row r="19" spans="2:16" ht="14.15" customHeight="1" thickBot="1" x14ac:dyDescent="0.5">
      <c r="B19" s="13" t="s">
        <v>44</v>
      </c>
      <c r="C19" s="29"/>
      <c r="D19" s="27">
        <v>35120</v>
      </c>
      <c r="E19" s="27">
        <v>35136</v>
      </c>
      <c r="F19" s="30">
        <v>35255</v>
      </c>
      <c r="G19" s="30">
        <v>35267</v>
      </c>
      <c r="H19" s="30">
        <v>35272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10</v>
      </c>
      <c r="E20" s="33">
        <f t="shared" ref="E20:O20" si="0">IF(ISNUMBER(E18),E19-E18+1,"")</f>
        <v>16</v>
      </c>
      <c r="F20" s="33">
        <f t="shared" si="0"/>
        <v>119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0.34097222222222223</v>
      </c>
      <c r="N30" s="43"/>
      <c r="O30" s="45"/>
      <c r="P30" s="46">
        <f>SUM(C30:J30,L30:N30)</f>
        <v>0.34097222222222223</v>
      </c>
    </row>
    <row r="31" spans="2:16" ht="14.15" customHeight="1" x14ac:dyDescent="0.45">
      <c r="B31" s="37" t="s">
        <v>168</v>
      </c>
      <c r="C31" s="47"/>
      <c r="D31" s="7"/>
      <c r="E31" s="7"/>
      <c r="F31" s="7"/>
      <c r="G31" s="7"/>
      <c r="H31" s="7"/>
      <c r="I31" s="7"/>
      <c r="J31" s="7"/>
      <c r="K31" s="7">
        <v>4.7916666666666663E-2</v>
      </c>
      <c r="L31" s="7"/>
      <c r="M31" s="7">
        <v>0.34166666666666662</v>
      </c>
      <c r="N31" s="7"/>
      <c r="O31" s="48"/>
      <c r="P31" s="46">
        <f>SUM(C31:N31)</f>
        <v>0.38958333333333328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4.7916666666666663E-2</v>
      </c>
      <c r="L34" s="109">
        <f t="shared" si="1"/>
        <v>0</v>
      </c>
      <c r="M34" s="109">
        <f t="shared" si="1"/>
        <v>0.34166666666666662</v>
      </c>
      <c r="N34" s="109">
        <f t="shared" si="1"/>
        <v>0</v>
      </c>
      <c r="O34" s="113"/>
      <c r="P34" s="110">
        <f>P31-P32-P33</f>
        <v>0.38958333333333328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183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1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-164.4</v>
      </c>
      <c r="D72" s="60">
        <v>-165.5</v>
      </c>
      <c r="E72" s="100" t="s">
        <v>121</v>
      </c>
      <c r="F72" s="60">
        <v>18.100000000000001</v>
      </c>
      <c r="G72" s="60">
        <v>19.899999999999999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-166.6</v>
      </c>
      <c r="D73" s="60">
        <v>-167.5</v>
      </c>
      <c r="E73" s="102" t="s">
        <v>125</v>
      </c>
      <c r="F73" s="61">
        <v>24.5</v>
      </c>
      <c r="G73" s="61">
        <v>18.899999999999999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-196.4</v>
      </c>
      <c r="D74" s="60">
        <v>-194.9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-113.1</v>
      </c>
      <c r="D75" s="60">
        <v>-116.6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25.7</v>
      </c>
      <c r="D76" s="60">
        <v>26.9</v>
      </c>
      <c r="E76" s="102" t="s">
        <v>140</v>
      </c>
      <c r="F76" s="62">
        <v>20</v>
      </c>
      <c r="G76" s="62">
        <v>30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22.3</v>
      </c>
      <c r="D77" s="60">
        <v>23.7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20.6</v>
      </c>
      <c r="D78" s="60">
        <v>22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</v>
      </c>
      <c r="D79" s="60">
        <v>20.8</v>
      </c>
      <c r="E79" s="100" t="s">
        <v>155</v>
      </c>
      <c r="F79" s="60">
        <v>11.6</v>
      </c>
      <c r="G79" s="60">
        <v>6.8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6.7100000000000005E-5</v>
      </c>
      <c r="D80" s="64">
        <v>6.6500000000000004E-5</v>
      </c>
      <c r="E80" s="102" t="s">
        <v>160</v>
      </c>
      <c r="F80" s="61">
        <v>33</v>
      </c>
      <c r="G80" s="61">
        <v>50.9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2024-10-23T09:22:51Z</dcterms:modified>
</cp:coreProperties>
</file>