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B3BF8467-8A11-4983-86C1-DD9C453E729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<sst xmlns="http://schemas.openxmlformats.org/spreadsheetml/2006/main" count="210" uniqueCount="195">
  <si>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</si>
  <si>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</si>
  <si>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</si>
  <si>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</si>
  <si>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</si>
  <si>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</si>
  <si>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</si>
  <si>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</si>
  <si>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</si>
  <si>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</si>
  <si>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</si>
  <si>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</si>
  <si>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</si>
  <si>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</si>
  <si>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</si>
  <si>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</si>
  <si>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</si>
  <si>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</si>
  <si>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</si>
  <si>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</si>
  <si>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</si>
  <si>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</si>
  <si>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</si>
  <si>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</si>
  <si>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</si>
  <si>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</si>
  <si>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</si>
  <si>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</si>
  <si>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</si>
  <si>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</si>
  <si>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</si>
  <si>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</si>
  <si>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</si>
  <si>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</si>
  <si>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</si>
  <si>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</si>
  <si>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</si>
  <si>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</si>
  <si>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</si>
  <si>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</si>
  <si>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</si>
  <si>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</si>
  <si>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</si>
  <si>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</si>
  <si>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</si>
  <si>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</si>
  <si>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</si>
  <si>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</si>
  <si>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</si>
  <si>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</si>
  <si>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</si>
  <si>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</si>
  <si>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</si>
  <si>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</si>
  <si>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</si>
  <si>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</si>
  <si>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</si>
  <si>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</si>
  <si>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</si>
  <si>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</si>
  <si>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</si>
  <si>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</si>
  <si>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</si>
  <si>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</si>
  <si>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</si>
  <si>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</si>
  <si>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</si>
  <si>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</si>
  <si>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</si>
  <si>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</si>
  <si>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</si>
  <si>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</si>
  <si>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</si>
  <si>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</si>
  <si>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</si>
  <si>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</si>
  <si>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</si>
  <si>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</si>
  <si>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</si>
  <si>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</si>
  <si>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</si>
  <si>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</si>
  <si>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</si>
  <si>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</si>
  <si>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</si>
  <si>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</si>
  <si>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</si>
  <si>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</si>
  <si>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</si>
  <si>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</si>
  <si>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</si>
  <si>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</si>
  <si>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</si>
  <si>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</si>
  <si>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</si>
  <si>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</si>
  <si>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</si>
  <si>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</si>
  <si>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</si>
  <si>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</si>
  <si>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</si>
  <si>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</si>
  <si>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</si>
  <si>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</si>
  <si>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</si>
  <si>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</si>
  <si>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</si>
  <si>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</si>
  <si>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</si>
  <si>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</si>
  <si>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</si>
  <si>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</si>
  <si>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</si>
  <si>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</si>
  <si>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</si>
  <si>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</si>
  <si>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</si>
  <si>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</si>
  <si>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</si>
  <si>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</si>
  <si>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</si>
  <si>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</si>
  <si>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</si>
  <si>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</si>
  <si>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</si>
  <si>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</si>
  <si>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</si>
  <si>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</si>
  <si>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</si>
  <si>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</si>
  <si>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</si>
  <si>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</si>
  <si>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</si>
  <si>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</si>
  <si>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</si>
  <si>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</si>
  <si>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</si>
  <si>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</si>
  <si>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</si>
  <si>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</si>
  <si>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</si>
  <si>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</si>
  <si>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</si>
  <si>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</si>
  <si>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</si>
  <si>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</si>
  <si>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</si>
  <si>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</si>
  <si>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</si>
  <si>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</si>
  <si>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</si>
  <si>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</si>
  <si>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</si>
  <si>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</si>
  <si>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</si>
  <si>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</si>
  <si>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</si>
  <si>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</si>
  <si>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</si>
  <si>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</si>
  <si>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</si>
  <si>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</si>
  <si>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</si>
  <si>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</si>
  <si>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</si>
  <si>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</si>
  <si>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</si>
  <si>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</si>
  <si>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</si>
  <si>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</si>
  <si>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</si>
  <si>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</si>
  <si>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</si>
  <si>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</si>
  <si>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</si>
  <si>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</si>
  <si>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</si>
  <si>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</si>
  <si>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</si>
  <si>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</si>
  <si>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TMT</t>
    <phoneticPr fontId="3" type="noConversion"/>
  </si>
  <si>
    <t>S</t>
    <phoneticPr fontId="3" type="noConversion"/>
  </si>
  <si>
    <t>NE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</si>
  <si>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</si>
  <si>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</si>
  <si>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</si>
  <si>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ENG-KSP</t>
    <phoneticPr fontId="3" type="noConversion"/>
  </si>
  <si>
    <t>40s/36k 50s/27k</t>
    <phoneticPr fontId="3" type="noConversion"/>
  </si>
  <si>
    <t>20s/20k 30s/20k 40s/18k 50s/15k</t>
    <phoneticPr fontId="3" type="noConversion"/>
  </si>
  <si>
    <t>SE</t>
    <phoneticPr fontId="3" type="noConversion"/>
  </si>
  <si>
    <t>M_033417</t>
    <phoneticPr fontId="3" type="noConversion"/>
  </si>
  <si>
    <t>L_033427-033430</t>
    <phoneticPr fontId="3" type="noConversion"/>
  </si>
  <si>
    <t>M_033482-033483:M</t>
    <phoneticPr fontId="3" type="noConversion"/>
  </si>
  <si>
    <t>60s/14k 50s/17k 40s/20k</t>
    <phoneticPr fontId="3" type="noConversion"/>
  </si>
  <si>
    <t>50s/17k 30s/16k 30s/24k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</si>
</sst>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H79" sqref="H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45582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0.98541666666666661</v>
      </c>
      <c r="D9" s="8">
        <v>1.2</v>
      </c>
      <c r="E9" s="8">
        <v>13</v>
      </c>
      <c r="F9" s="8">
        <v>36</v>
      </c>
      <c r="G9" s="36" t="s">
        <v>189</v>
      </c>
      <c r="H9" s="8">
        <v>0.4</v>
      </c>
      <c r="I9" s="36">
        <v>99.4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0.22083333333333333</v>
      </c>
      <c r="D10" s="8">
        <v>0.9</v>
      </c>
      <c r="E10" s="8">
        <v>13.8</v>
      </c>
      <c r="F10" s="8">
        <v>13</v>
      </c>
      <c r="G10" s="36" t="s">
        <v>181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0.3840277777777778</v>
      </c>
      <c r="D11" s="15">
        <v>0.9</v>
      </c>
      <c r="E11" s="15">
        <v>15.4</v>
      </c>
      <c r="F11" s="15">
        <v>12</v>
      </c>
      <c r="G11" s="36" t="s">
        <v>182</v>
      </c>
      <c r="H11" s="15">
        <v>3.4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23.398611111111112</v>
      </c>
      <c r="D12" s="19">
        <f>AVERAGE(D9:D11)</f>
        <v>1</v>
      </c>
      <c r="E12" s="19">
        <f>AVERAGE(E9:E11)</f>
        <v>14.066666666666668</v>
      </c>
      <c r="F12" s="20">
        <f>AVERAGE(F9:F11)</f>
        <v>20.333333333333332</v>
      </c>
      <c r="G12" s="21"/>
      <c r="H12" s="22">
        <f>AVERAGE(H9:H11)</f>
        <v>1.9333333333333333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184</v>
      </c>
      <c r="F16" s="27" t="s">
        <v>185</v>
      </c>
      <c r="G16" s="27" t="s">
        <v>186</v>
      </c>
      <c r="H16" s="27" t="s">
        <v>180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0.92847222222222225</v>
      </c>
      <c r="D17" s="28">
        <v>0.9291666666666667</v>
      </c>
      <c r="E17" s="28">
        <v>0.98541666666666661</v>
      </c>
      <c r="F17" s="28">
        <v>7.4999999999999997E-2</v>
      </c>
      <c r="G17" s="28">
        <v>0.13819444444444443</v>
      </c>
      <c r="H17" s="28">
        <v>0.3659722222222222</v>
      </c>
      <c r="I17" s="28">
        <v>0.39166666666666666</v>
      </c>
      <c r="J17" s="28"/>
      <c r="K17" s="28"/>
      <c r="L17" s="28"/>
      <c r="M17" s="28"/>
      <c r="N17" s="28"/>
      <c r="O17" s="28"/>
      <c r="P17" s="28">
        <v>0.40486111111111112</v>
      </c>
    </row>
    <row r="18" spans="2:16" ht="14.15" customHeight="1" x14ac:dyDescent="0.45">
      <c r="B18" s="35" t="s">
        <v>43</v>
      </c>
      <c r="C18" s="27">
        <v>33330</v>
      </c>
      <c r="D18" s="27">
        <v>33331</v>
      </c>
      <c r="E18" s="27">
        <v>33342</v>
      </c>
      <c r="F18" s="27">
        <v>33402</v>
      </c>
      <c r="G18" s="27">
        <v>33443</v>
      </c>
      <c r="H18" s="27">
        <v>33596</v>
      </c>
      <c r="I18" s="27">
        <v>33609</v>
      </c>
      <c r="J18" s="27"/>
      <c r="K18" s="27"/>
      <c r="L18" s="27"/>
      <c r="M18" s="27"/>
      <c r="N18" s="27"/>
      <c r="O18" s="27"/>
      <c r="P18" s="27">
        <v>33620</v>
      </c>
    </row>
    <row r="19" spans="2:16" ht="14.15" customHeight="1" thickBot="1" x14ac:dyDescent="0.5">
      <c r="B19" s="13" t="s">
        <v>44</v>
      </c>
      <c r="C19" s="29"/>
      <c r="D19" s="27">
        <v>33341</v>
      </c>
      <c r="E19" s="27">
        <v>33401</v>
      </c>
      <c r="F19" s="30">
        <v>33442</v>
      </c>
      <c r="G19" s="30">
        <v>33595</v>
      </c>
      <c r="H19" s="30">
        <v>33608</v>
      </c>
      <c r="I19" s="30">
        <v>33619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60</v>
      </c>
      <c r="F20" s="33">
        <f t="shared" si="0"/>
        <v>41</v>
      </c>
      <c r="G20" s="33">
        <f t="shared" si="0"/>
        <v>153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33336</v>
      </c>
      <c r="D23" s="36">
        <v>33337</v>
      </c>
      <c r="E23" s="36" t="s">
        <v>49</v>
      </c>
      <c r="F23" s="154" t="s">
        <v>187</v>
      </c>
      <c r="G23" s="154"/>
      <c r="H23" s="154"/>
      <c r="I23" s="154"/>
      <c r="J23" s="36">
        <v>33609</v>
      </c>
      <c r="K23" s="36">
        <v>33611</v>
      </c>
      <c r="L23" s="36" t="s">
        <v>50</v>
      </c>
      <c r="M23" s="154" t="s">
        <v>193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33338</v>
      </c>
      <c r="D25" s="36">
        <v>33341</v>
      </c>
      <c r="E25" s="36" t="s">
        <v>52</v>
      </c>
      <c r="F25" s="154" t="s">
        <v>188</v>
      </c>
      <c r="G25" s="154"/>
      <c r="H25" s="154"/>
      <c r="I25" s="154"/>
      <c r="J25" s="36">
        <v>33612</v>
      </c>
      <c r="K25" s="36">
        <v>33614</v>
      </c>
      <c r="L25" s="36" t="s">
        <v>51</v>
      </c>
      <c r="M25" s="154" t="s">
        <v>194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5.9027777777777783E-2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0.22847222222222222</v>
      </c>
      <c r="P30" s="46">
        <f>SUM(C30:J30,L30:N30)</f>
        <v>0.12152777777777779</v>
      </c>
    </row>
    <row r="31" spans="2:16" ht="14.15" customHeight="1" x14ac:dyDescent="0.45">
      <c r="B31" s="37" t="s">
        <v>168</v>
      </c>
      <c r="C31" s="47">
        <v>8.9583333333333334E-2</v>
      </c>
      <c r="D31" s="7">
        <v>0.22777777777777777</v>
      </c>
      <c r="E31" s="7">
        <v>6.3194444444444442E-2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0.39861111111111108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8.9583333333333334E-2</v>
      </c>
      <c r="D34" s="109">
        <f t="shared" ref="D34:N34" si="1">D31-D32-D33</f>
        <v>0.22777777777777777</v>
      </c>
      <c r="E34" s="109">
        <f t="shared" si="1"/>
        <v>6.3194444444444442E-2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1.8055555555555557E-2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0.39861111111111108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190</v>
      </c>
      <c r="D36" s="149"/>
      <c r="E36" s="149" t="s">
        <v>191</v>
      </c>
      <c r="F36" s="149"/>
      <c r="G36" s="149" t="s">
        <v>192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1.39</v>
      </c>
      <c r="E53" s="112">
        <v>0.74</v>
      </c>
      <c r="F53" s="112">
        <v>0.61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220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</v>
      </c>
      <c r="D72" s="60">
        <v>-163.69999999999999</v>
      </c>
      <c r="E72" s="100" t="s">
        <v>121</v>
      </c>
      <c r="F72" s="60">
        <v>19.100000000000001</v>
      </c>
      <c r="G72" s="60">
        <v>17.7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-165.4</v>
      </c>
      <c r="D73" s="60">
        <v>-166</v>
      </c>
      <c r="E73" s="102" t="s">
        <v>125</v>
      </c>
      <c r="F73" s="61">
        <v>27.7</v>
      </c>
      <c r="G73" s="61">
        <v>13.3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-190.9</v>
      </c>
      <c r="D74" s="60">
        <v>-191.4</v>
      </c>
      <c r="E74" s="102" t="s">
        <v>130</v>
      </c>
      <c r="F74" s="62">
        <v>10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-109.2</v>
      </c>
      <c r="D75" s="60">
        <v>-112.1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27.9</v>
      </c>
      <c r="D76" s="60">
        <v>27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23.9</v>
      </c>
      <c r="D77" s="60">
        <v>22.9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</v>
      </c>
      <c r="D78" s="60">
        <v>20.9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20.5</v>
      </c>
      <c r="D79" s="60">
        <v>19.399999999999999</v>
      </c>
      <c r="E79" s="100" t="s">
        <v>155</v>
      </c>
      <c r="F79" s="60">
        <v>15.8</v>
      </c>
      <c r="G79" s="60">
        <v>14.5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7.1699999999999995E-5</v>
      </c>
      <c r="D80" s="64">
        <v>6.9999999999999994E-5</v>
      </c>
      <c r="E80" s="102" t="s">
        <v>160</v>
      </c>
      <c r="F80" s="61">
        <v>34.4</v>
      </c>
      <c r="G80" s="61">
        <v>15.3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2024-10-17T09:47:50Z</dcterms:modified>
</cp:coreProperties>
</file>