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E01C30C8-C3EA-4ABF-B1BE-2A791482062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<sst xmlns="http://schemas.openxmlformats.org/spreadsheetml/2006/main" count="207" uniqueCount="191">
  <si>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</si>
  <si>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</si>
  <si>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</si>
  <si>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</si>
  <si>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</si>
  <si>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</si>
  <si>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</si>
  <si>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</si>
  <si>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</si>
  <si>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</si>
  <si>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</si>
  <si>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</si>
  <si>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</si>
  <si>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</si>
  <si>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</si>
  <si>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</si>
  <si>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</si>
  <si>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</si>
  <si>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</si>
  <si>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</si>
  <si>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</si>
  <si>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</si>
  <si>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</si>
  <si>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</si>
  <si>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</si>
  <si>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</si>
  <si>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</si>
  <si>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</si>
  <si>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</si>
  <si>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</si>
  <si>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</si>
  <si>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</si>
  <si>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</si>
  <si>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</si>
  <si>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</si>
  <si>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</si>
  <si>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</si>
  <si>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</si>
  <si>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</si>
  <si>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</si>
  <si>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</si>
  <si>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</si>
  <si>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</si>
  <si>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</si>
  <si>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</si>
  <si>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</si>
  <si>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</si>
  <si>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</si>
  <si>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</si>
  <si>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</si>
  <si>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</si>
  <si>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</si>
  <si>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</si>
  <si>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</si>
  <si>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</si>
  <si>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</si>
  <si>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</si>
  <si>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</si>
  <si>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</si>
  <si>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</si>
  <si>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</si>
  <si>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</si>
  <si>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</si>
  <si>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</si>
  <si>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</si>
  <si>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</si>
  <si>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</si>
  <si>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</si>
  <si>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</si>
  <si>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</si>
  <si>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</si>
  <si>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</si>
  <si>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</si>
  <si>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</si>
  <si>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</si>
  <si>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</si>
  <si>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</si>
  <si>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</si>
  <si>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</si>
  <si>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</si>
  <si>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</si>
  <si>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</si>
  <si>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</si>
  <si>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</si>
  <si>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</si>
  <si>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</si>
  <si>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</si>
  <si>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</si>
  <si>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</si>
  <si>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</si>
  <si>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</si>
  <si>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</si>
  <si>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</si>
  <si>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</si>
  <si>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</si>
  <si>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</si>
  <si>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</si>
  <si>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</si>
  <si>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</si>
  <si>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</si>
  <si>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</si>
  <si>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</si>
  <si>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</si>
  <si>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</si>
  <si>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</si>
  <si>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</si>
  <si>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</si>
  <si>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</si>
  <si>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</si>
  <si>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</si>
  <si>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</si>
  <si>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</si>
  <si>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</si>
  <si>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</si>
  <si>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</si>
  <si>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</si>
  <si>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</si>
  <si>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</si>
  <si>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</si>
  <si>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</si>
  <si>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</si>
  <si>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</si>
  <si>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</si>
  <si>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</si>
  <si>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</si>
  <si>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</si>
  <si>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</si>
  <si>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</si>
  <si>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</si>
  <si>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</si>
  <si>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</si>
  <si>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</si>
  <si>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</si>
  <si>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</si>
  <si>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</si>
  <si>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</si>
  <si>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</si>
  <si>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</si>
  <si>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</si>
  <si>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</si>
  <si>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</si>
  <si>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</si>
  <si>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</si>
  <si>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</si>
  <si>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</si>
  <si>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</si>
  <si>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</si>
  <si>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</si>
  <si>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</si>
  <si>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</si>
  <si>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</si>
  <si>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</si>
  <si>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</si>
  <si>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</si>
  <si>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</si>
  <si>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</si>
  <si>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</si>
  <si>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</si>
  <si>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</si>
  <si>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</si>
  <si>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</si>
  <si>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</si>
  <si>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</si>
  <si>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</si>
  <si>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</si>
  <si>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</si>
  <si>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</si>
  <si>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</si>
  <si>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</si>
  <si>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</si>
  <si>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</si>
  <si>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</si>
  <si>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</si>
  <si>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</si>
  <si>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</si>
  <si>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</si>
  <si>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</si>
  <si>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</si>
  <si>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</si>
  <si>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</si>
  <si>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허정환</t>
    <phoneticPr fontId="3" type="noConversion"/>
  </si>
  <si>
    <t>KSP</t>
    <phoneticPr fontId="3" type="noConversion"/>
  </si>
  <si>
    <t>1. 월령 40% 이상으로 방풍막 설치</t>
    <phoneticPr fontId="3" type="noConversion"/>
  </si>
  <si>
    <t>SE</t>
    <phoneticPr fontId="3" type="noConversion"/>
  </si>
  <si>
    <t>TMT</t>
    <phoneticPr fontId="3" type="noConversion"/>
  </si>
  <si>
    <t>ALL</t>
    <phoneticPr fontId="3" type="noConversion"/>
  </si>
  <si>
    <t>M_032191-032192:T</t>
    <phoneticPr fontId="3" type="noConversion"/>
  </si>
  <si>
    <t>M_032233-032234:K</t>
    <phoneticPr fontId="3" type="noConversion"/>
  </si>
  <si>
    <t>7..6</t>
    <phoneticPr fontId="3" type="noConversion"/>
  </si>
  <si>
    <t>S</t>
    <phoneticPr fontId="3" type="noConversion"/>
  </si>
  <si>
    <t>M_032416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</si>
</sst>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6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45576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0.98055555555555562</v>
      </c>
      <c r="D9" s="8">
        <v>2.1</v>
      </c>
      <c r="E9" s="8">
        <v>6.8</v>
      </c>
      <c r="F9" s="8">
        <v>84</v>
      </c>
      <c r="G9" s="36" t="s">
        <v>183</v>
      </c>
      <c r="H9" s="8">
        <v>1.9</v>
      </c>
      <c r="I9" s="36">
        <v>57.1</v>
      </c>
      <c r="J9" s="9">
        <f>IF(L9, 1, 0) + IF(M9, 2, 0) + IF(N9, 4, 0) + IF(O9, 8, 0) + IF(P9, 16, 0)</f>
        <v>4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0.22361111111111109</v>
      </c>
      <c r="D10" s="8">
        <v>1.2</v>
      </c>
      <c r="E10" s="8">
        <v>6.9</v>
      </c>
      <c r="F10" s="8">
        <v>78</v>
      </c>
      <c r="G10" s="36" t="s">
        <v>183</v>
      </c>
      <c r="H10" s="8">
        <v>1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0.39374999999999999</v>
      </c>
      <c r="D11" s="15">
        <v>1.4</v>
      </c>
      <c r="E11" s="15" t="s">
        <v>188</v>
      </c>
      <c r="F11" s="15">
        <v>64</v>
      </c>
      <c r="G11" s="36" t="s">
        <v>189</v>
      </c>
      <c r="H11" s="15">
        <v>2.6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23.413194444444446</v>
      </c>
      <c r="D12" s="19">
        <f>AVERAGE(D9:D11)</f>
        <v>1.5666666666666664</v>
      </c>
      <c r="E12" s="19">
        <f>AVERAGE(E9:E11)</f>
        <v>6.85</v>
      </c>
      <c r="F12" s="20">
        <f>AVERAGE(F9:F11)</f>
        <v>75.333333333333329</v>
      </c>
      <c r="G12" s="21"/>
      <c r="H12" s="22">
        <f>AVERAGE(H9:H11)</f>
        <v>1.8333333333333333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181</v>
      </c>
      <c r="H16" s="27" t="s">
        <v>184</v>
      </c>
      <c r="I16" s="27" t="s">
        <v>185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0.94305555555555554</v>
      </c>
      <c r="D17" s="28">
        <v>0.94444444444444453</v>
      </c>
      <c r="E17" s="28">
        <v>0.98055555555555562</v>
      </c>
      <c r="F17" s="28">
        <v>8.9583333333333334E-2</v>
      </c>
      <c r="G17" s="28">
        <v>0.15138888888888888</v>
      </c>
      <c r="H17" s="28">
        <v>0.37013888888888885</v>
      </c>
      <c r="I17" s="28">
        <v>0.39374999999999999</v>
      </c>
      <c r="J17" s="28"/>
      <c r="K17" s="28"/>
      <c r="L17" s="28"/>
      <c r="M17" s="28"/>
      <c r="N17" s="28"/>
      <c r="O17" s="28"/>
      <c r="P17" s="28">
        <v>0.3972222222222222</v>
      </c>
    </row>
    <row r="18" spans="2:16" ht="14.15" customHeight="1" x14ac:dyDescent="0.45">
      <c r="B18" s="35" t="s">
        <v>43</v>
      </c>
      <c r="C18" s="27">
        <v>32131</v>
      </c>
      <c r="D18" s="27">
        <v>32132</v>
      </c>
      <c r="E18" s="27">
        <v>32137</v>
      </c>
      <c r="F18" s="27">
        <v>32213</v>
      </c>
      <c r="G18" s="27">
        <v>32253</v>
      </c>
      <c r="H18" s="27">
        <v>32403</v>
      </c>
      <c r="I18" s="27">
        <v>32418</v>
      </c>
      <c r="J18" s="27"/>
      <c r="K18" s="27"/>
      <c r="L18" s="27"/>
      <c r="M18" s="27"/>
      <c r="N18" s="27"/>
      <c r="O18" s="27"/>
      <c r="P18" s="27">
        <v>32423</v>
      </c>
    </row>
    <row r="19" spans="2:16" ht="14.15" customHeight="1" thickBot="1" x14ac:dyDescent="0.5">
      <c r="B19" s="13" t="s">
        <v>44</v>
      </c>
      <c r="C19" s="29"/>
      <c r="D19" s="27">
        <v>32136</v>
      </c>
      <c r="E19" s="30">
        <v>32212</v>
      </c>
      <c r="F19" s="30">
        <v>32252</v>
      </c>
      <c r="G19" s="27">
        <v>32402</v>
      </c>
      <c r="H19" s="30">
        <v>32417</v>
      </c>
      <c r="I19" s="30">
        <v>32422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76</v>
      </c>
      <c r="F20" s="33">
        <f t="shared" si="0"/>
        <v>40</v>
      </c>
      <c r="G20" s="33">
        <f t="shared" si="0"/>
        <v>150</v>
      </c>
      <c r="H20" s="33">
        <f t="shared" si="0"/>
        <v>15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7.8472222222222221E-2</v>
      </c>
      <c r="D30" s="43">
        <v>0.21805555555555556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0.35902777777777778</v>
      </c>
    </row>
    <row r="31" spans="2:16" ht="14.15" customHeight="1" x14ac:dyDescent="0.45">
      <c r="B31" s="37" t="s">
        <v>168</v>
      </c>
      <c r="C31" s="47">
        <v>0.10902777777777778</v>
      </c>
      <c r="D31" s="7">
        <v>0.21875</v>
      </c>
      <c r="E31" s="7">
        <v>6.1805555555555558E-2</v>
      </c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0.41319444444444442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0.10902777777777778</v>
      </c>
      <c r="D34" s="109">
        <f t="shared" ref="D34:N34" si="1">D31-D32-D33</f>
        <v>0.21875</v>
      </c>
      <c r="E34" s="109">
        <f t="shared" si="1"/>
        <v>6.1805555555555558E-2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0.41319444444444442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186</v>
      </c>
      <c r="D36" s="149"/>
      <c r="E36" s="149" t="s">
        <v>187</v>
      </c>
      <c r="F36" s="149"/>
      <c r="G36" s="149" t="s">
        <v>190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68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-165.4</v>
      </c>
      <c r="E72" s="100" t="s">
        <v>121</v>
      </c>
      <c r="F72" s="60">
        <v>17.5</v>
      </c>
      <c r="G72" s="60">
        <v>16.399999999999999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-166.1</v>
      </c>
      <c r="D73" s="60">
        <v>-167.5</v>
      </c>
      <c r="E73" s="102" t="s">
        <v>125</v>
      </c>
      <c r="F73" s="61">
        <v>38.1</v>
      </c>
      <c r="G73" s="61">
        <v>47.7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-197.1</v>
      </c>
      <c r="D74" s="60">
        <v>-197.2</v>
      </c>
      <c r="E74" s="102" t="s">
        <v>130</v>
      </c>
      <c r="F74" s="62">
        <v>15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-111.6</v>
      </c>
      <c r="D75" s="60">
        <v>-115.6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25.9</v>
      </c>
      <c r="D76" s="60">
        <v>23.5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21.9</v>
      </c>
      <c r="D77" s="60">
        <v>19.899999999999999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19.899999999999999</v>
      </c>
      <c r="D78" s="60">
        <v>17.899999999999999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18.399999999999999</v>
      </c>
      <c r="D79" s="60">
        <v>16.5</v>
      </c>
      <c r="E79" s="100" t="s">
        <v>155</v>
      </c>
      <c r="F79" s="60">
        <v>13.2</v>
      </c>
      <c r="G79" s="60">
        <v>8.6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7.5500000000000006E-5</v>
      </c>
      <c r="D80" s="64">
        <v>7.3999999999999996E-5</v>
      </c>
      <c r="E80" s="102" t="s">
        <v>160</v>
      </c>
      <c r="F80" s="61">
        <v>57.7</v>
      </c>
      <c r="G80" s="61">
        <v>73.599999999999994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2024-10-11T09:36:33Z</dcterms:modified>
</cp:coreProperties>
</file>