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A368302A-BA06-4E23-B5CE-1D884B0F574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<sst xmlns="http://schemas.openxmlformats.org/spreadsheetml/2006/main" count="205" uniqueCount="188">
  <si>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</si>
  <si>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</si>
  <si>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</si>
  <si>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</si>
  <si>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</si>
  <si>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</si>
  <si>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</si>
  <si>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</si>
  <si>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</si>
  <si>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</si>
  <si>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</si>
  <si>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</si>
  <si>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</si>
  <si>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</si>
  <si>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</si>
  <si>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</si>
  <si>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</si>
  <si>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</si>
  <si>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</si>
  <si>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</si>
  <si>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</si>
  <si>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</si>
  <si>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</si>
  <si>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</si>
  <si>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</si>
  <si>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</si>
  <si>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</si>
  <si>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</si>
  <si>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</si>
  <si>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</si>
  <si>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</si>
  <si>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</si>
  <si>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</si>
  <si>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</si>
  <si>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</si>
  <si>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</si>
  <si>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</si>
  <si>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</si>
  <si>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</si>
  <si>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</si>
  <si>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</si>
  <si>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</si>
  <si>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</si>
  <si>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</si>
  <si>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</si>
  <si>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</si>
  <si>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</si>
  <si>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</si>
  <si>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</si>
  <si>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</si>
  <si>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</si>
  <si>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</si>
  <si>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</si>
  <si>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</si>
  <si>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</si>
  <si>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</si>
  <si>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</si>
  <si>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</si>
  <si>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</si>
  <si>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</si>
  <si>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</si>
  <si>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</si>
  <si>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</si>
  <si>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</si>
  <si>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</si>
  <si>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</si>
  <si>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</si>
  <si>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</si>
  <si>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</si>
  <si>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</si>
  <si>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</si>
  <si>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</si>
  <si>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</si>
  <si>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</si>
  <si>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</si>
  <si>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</si>
  <si>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</si>
  <si>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</si>
  <si>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</si>
  <si>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</si>
  <si>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</si>
  <si>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</si>
  <si>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</si>
  <si>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</si>
  <si>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</si>
  <si>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</si>
  <si>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</si>
  <si>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</si>
  <si>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</si>
  <si>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</si>
  <si>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</si>
  <si>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</si>
  <si>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</si>
  <si>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</si>
  <si>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</si>
  <si>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</si>
  <si>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</si>
  <si>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</si>
  <si>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</si>
  <si>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</si>
  <si>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</si>
  <si>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</si>
  <si>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</si>
  <si>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</si>
  <si>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</si>
  <si>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</si>
  <si>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</si>
  <si>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</si>
  <si>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</si>
  <si>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</si>
  <si>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</si>
  <si>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</si>
  <si>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</si>
  <si>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</si>
  <si>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</si>
  <si>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</si>
  <si>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</si>
  <si>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</si>
  <si>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</si>
  <si>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</si>
  <si>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</si>
  <si>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</si>
  <si>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</si>
  <si>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</si>
  <si>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</si>
  <si>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</si>
  <si>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</si>
  <si>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</si>
  <si>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</si>
  <si>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</si>
  <si>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</si>
  <si>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</si>
  <si>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</si>
  <si>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</si>
  <si>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</si>
  <si>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</si>
  <si>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</si>
  <si>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</si>
  <si>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</si>
  <si>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</si>
  <si>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</si>
  <si>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</si>
  <si>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</si>
  <si>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</si>
  <si>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</si>
  <si>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</si>
  <si>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</si>
  <si>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</si>
  <si>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</si>
  <si>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</si>
  <si>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</si>
  <si>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</si>
  <si>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</si>
  <si>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</si>
  <si>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</si>
  <si>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</si>
  <si>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</si>
  <si>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</si>
  <si>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</si>
  <si>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</si>
  <si>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</si>
  <si>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</si>
  <si>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</si>
  <si>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</si>
  <si>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</si>
  <si>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</si>
  <si>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</si>
  <si>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</si>
  <si>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</si>
  <si>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</si>
  <si>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</si>
  <si>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</si>
  <si>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</si>
  <si>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</si>
  <si>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</si>
  <si>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</si>
  <si>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</si>
  <si>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</si>
  <si>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김정현</t>
    <phoneticPr fontId="3" type="noConversion"/>
  </si>
  <si>
    <t>1. 월령 40% 이하로 방풍막 해제</t>
    <phoneticPr fontId="3" type="noConversion"/>
  </si>
  <si>
    <t>BLG</t>
    <phoneticPr fontId="3" type="noConversion"/>
  </si>
  <si>
    <t>NW</t>
    <phoneticPr fontId="3" type="noConversion"/>
  </si>
  <si>
    <t>KAMP</t>
    <phoneticPr fontId="3" type="noConversion"/>
  </si>
  <si>
    <t>M_031847-031848:K</t>
    <phoneticPr fontId="3" type="noConversion"/>
  </si>
  <si>
    <t>2. [UT 03:05-08:41] 구름으로 인한 관측 대기</t>
    <phoneticPr fontId="3" type="noConversion"/>
  </si>
  <si>
    <t>3. [UT 08:41] 구름으로 인한 관측 종료</t>
    <phoneticPr fontId="3" type="noConversion"/>
  </si>
  <si>
    <t>N</t>
    <phoneticPr fontId="3" type="noConversion"/>
  </si>
  <si>
    <t>1. [UT 23:42-01:03] 구름으로 인한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</si>
</sst>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B50" sqref="B50:P50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45574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21.143847487001729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0.98749999999999993</v>
      </c>
      <c r="D9" s="8"/>
      <c r="E9" s="8">
        <v>5.3</v>
      </c>
      <c r="F9" s="8">
        <v>79</v>
      </c>
      <c r="G9" s="36" t="s">
        <v>181</v>
      </c>
      <c r="H9" s="8">
        <v>2.2000000000000002</v>
      </c>
      <c r="I9" s="36">
        <v>36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0.17152777777777775</v>
      </c>
      <c r="D10" s="8"/>
      <c r="E10" s="8">
        <v>3.8</v>
      </c>
      <c r="F10" s="8">
        <v>84</v>
      </c>
      <c r="G10" s="36" t="s">
        <v>181</v>
      </c>
      <c r="H10" s="8">
        <v>2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0.36180555555555555</v>
      </c>
      <c r="D11" s="15"/>
      <c r="E11" s="15">
        <v>3.8</v>
      </c>
      <c r="F11" s="15">
        <v>70</v>
      </c>
      <c r="G11" s="36" t="s">
        <v>186</v>
      </c>
      <c r="H11" s="15">
        <v>3.5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23.374305555555555</v>
      </c>
      <c r="D12" s="19" t="e">
        <f>AVERAGE(D9:D11)</f>
        <v>#DIV/0!</v>
      </c>
      <c r="E12" s="19">
        <f>AVERAGE(E9:E11)</f>
        <v>4.3</v>
      </c>
      <c r="F12" s="20">
        <f>AVERAGE(F9:F11)</f>
        <v>77.666666666666671</v>
      </c>
      <c r="G12" s="21"/>
      <c r="H12" s="22">
        <f>AVERAGE(H9:H11)</f>
        <v>2.5666666666666669</v>
      </c>
      <c r="I12" s="23"/>
      <c r="J12" s="24">
        <f>AVERAGE(J9:J11)</f>
        <v>9.3333333333333339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182</v>
      </c>
      <c r="G16" s="27" t="s">
        <v>177</v>
      </c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0.96180555555555547</v>
      </c>
      <c r="D17" s="28">
        <v>0.96388888888888891</v>
      </c>
      <c r="E17" s="28">
        <v>4.3750000000000004E-2</v>
      </c>
      <c r="F17" s="28">
        <v>9.0972222222222218E-2</v>
      </c>
      <c r="G17" s="28">
        <v>0.36180555555555555</v>
      </c>
      <c r="H17" s="28"/>
      <c r="I17" s="28"/>
      <c r="J17" s="28"/>
      <c r="K17" s="28"/>
      <c r="L17" s="28"/>
      <c r="M17" s="28"/>
      <c r="N17" s="28"/>
      <c r="O17" s="28"/>
      <c r="P17" s="28">
        <v>0.36527777777777781</v>
      </c>
    </row>
    <row r="18" spans="2:16" ht="14.15" customHeight="1" x14ac:dyDescent="0.45">
      <c r="B18" s="35" t="s">
        <v>43</v>
      </c>
      <c r="C18" s="27">
        <v>31824</v>
      </c>
      <c r="D18" s="27">
        <v>31825</v>
      </c>
      <c r="E18" s="27">
        <v>31830</v>
      </c>
      <c r="F18" s="27">
        <v>31860</v>
      </c>
      <c r="G18" s="27">
        <v>31887</v>
      </c>
      <c r="H18" s="27"/>
      <c r="I18" s="27"/>
      <c r="J18" s="27"/>
      <c r="K18" s="27"/>
      <c r="L18" s="27"/>
      <c r="M18" s="27"/>
      <c r="N18" s="27"/>
      <c r="O18" s="27"/>
      <c r="P18" s="27">
        <v>31892</v>
      </c>
    </row>
    <row r="19" spans="2:16" ht="14.15" customHeight="1" thickBot="1" x14ac:dyDescent="0.5">
      <c r="B19" s="13" t="s">
        <v>44</v>
      </c>
      <c r="C19" s="29"/>
      <c r="D19" s="27">
        <v>31829</v>
      </c>
      <c r="E19" s="30">
        <v>31859</v>
      </c>
      <c r="F19" s="30">
        <v>31886</v>
      </c>
      <c r="G19" s="27">
        <v>31891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30</v>
      </c>
      <c r="F20" s="33">
        <f t="shared" si="0"/>
        <v>27</v>
      </c>
      <c r="G20" s="33">
        <f t="shared" si="0"/>
        <v>5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8.5416666666666655E-2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0.21319444444444444</v>
      </c>
      <c r="O30" s="45"/>
      <c r="P30" s="46">
        <f>SUM(C30:J30,L30:N30)</f>
        <v>0.36111111111111105</v>
      </c>
    </row>
    <row r="31" spans="2:16" ht="14.15" customHeight="1" x14ac:dyDescent="0.45">
      <c r="B31" s="37" t="s">
        <v>168</v>
      </c>
      <c r="C31" s="47">
        <v>0.10347222222222223</v>
      </c>
      <c r="D31" s="7">
        <v>0.21319444444444444</v>
      </c>
      <c r="E31" s="7">
        <v>6.458333333333334E-2</v>
      </c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0.40069444444444441</v>
      </c>
    </row>
    <row r="32" spans="2:16" ht="14.15" customHeight="1" x14ac:dyDescent="0.45">
      <c r="B32" s="37" t="s">
        <v>68</v>
      </c>
      <c r="C32" s="49">
        <v>5.6250000000000001E-2</v>
      </c>
      <c r="D32" s="50">
        <v>0.21319444444444444</v>
      </c>
      <c r="E32" s="50">
        <v>2.7083333333333334E-2</v>
      </c>
      <c r="F32" s="50"/>
      <c r="G32" s="50"/>
      <c r="H32" s="50"/>
      <c r="I32" s="50"/>
      <c r="J32" s="50"/>
      <c r="K32" s="50">
        <v>1.9444444444444445E-2</v>
      </c>
      <c r="L32" s="50"/>
      <c r="M32" s="50"/>
      <c r="N32" s="50"/>
      <c r="O32" s="51"/>
      <c r="P32" s="46">
        <f>SUM(C32:N32)</f>
        <v>0.31597222222222221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4.7222222222222228E-2</v>
      </c>
      <c r="D34" s="109">
        <f t="shared" ref="D34:N34" si="1">D31-D32-D33</f>
        <v>0</v>
      </c>
      <c r="E34" s="109">
        <f t="shared" si="1"/>
        <v>3.7500000000000006E-2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8.4722222222222199E-2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183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187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 t="s">
        <v>184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 t="s">
        <v>185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1301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-163.9</v>
      </c>
      <c r="D72" s="60">
        <v>-165.2</v>
      </c>
      <c r="E72" s="100" t="s">
        <v>121</v>
      </c>
      <c r="F72" s="60">
        <v>17.3</v>
      </c>
      <c r="G72" s="60">
        <v>16.899999999999999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-165.9</v>
      </c>
      <c r="D73" s="60">
        <v>-167.3</v>
      </c>
      <c r="E73" s="102" t="s">
        <v>125</v>
      </c>
      <c r="F73" s="61">
        <v>38.4</v>
      </c>
      <c r="G73" s="61">
        <v>31.4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-187.7</v>
      </c>
      <c r="D74" s="60">
        <v>-198.6</v>
      </c>
      <c r="E74" s="102" t="s">
        <v>130</v>
      </c>
      <c r="F74" s="62">
        <v>15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-111.4</v>
      </c>
      <c r="D75" s="60">
        <v>-115.3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</v>
      </c>
      <c r="D76" s="60">
        <v>24.3</v>
      </c>
      <c r="E76" s="102" t="s">
        <v>140</v>
      </c>
      <c r="F76" s="62">
        <v>25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21.1</v>
      </c>
      <c r="D77" s="60">
        <v>20.399999999999999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19.100000000000001</v>
      </c>
      <c r="D78" s="60">
        <v>18.399999999999999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17.7</v>
      </c>
      <c r="D79" s="60">
        <v>16.899999999999999</v>
      </c>
      <c r="E79" s="100" t="s">
        <v>155</v>
      </c>
      <c r="F79" s="60">
        <v>13</v>
      </c>
      <c r="G79" s="60">
        <v>8.8000000000000007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7.4999999999999993E-5</v>
      </c>
      <c r="D80" s="64">
        <v>7.1299999999999998E-5</v>
      </c>
      <c r="E80" s="102" t="s">
        <v>160</v>
      </c>
      <c r="F80" s="61">
        <v>53.1</v>
      </c>
      <c r="G80" s="61">
        <v>53.3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2024-10-09T08:52:17Z</dcterms:modified>
</cp:coreProperties>
</file>