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0월\"/>
    </mc:Choice>
  </mc:AlternateContent>
  <xr:revisionPtr revIDLastSave="0" documentId="13_ncr:1_{E58B3FDF-D841-4F8A-A314-3C4680FCC4B6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<sst xmlns="http://schemas.openxmlformats.org/spreadsheetml/2006/main" count="205" uniqueCount="188">
  <si>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</si>
  <si>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</si>
  <si>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</si>
  <si>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</si>
  <si>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</si>
  <si>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</si>
  <si>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</si>
  <si>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</si>
  <si>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</si>
  <si>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</si>
  <si>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</si>
  <si>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</si>
  <si>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</si>
  <si>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</si>
  <si>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</si>
  <si>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</si>
  <si>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</si>
  <si>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</si>
  <si>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</si>
  <si>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</si>
  <si>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</si>
  <si>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</si>
  <si>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</si>
  <si>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</si>
  <si>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</si>
  <si>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</si>
  <si>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</si>
  <si>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</si>
  <si>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</si>
  <si>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</si>
  <si>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</si>
  <si>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</si>
  <si>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</si>
  <si>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</si>
  <si>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</si>
  <si>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</si>
  <si>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</si>
  <si>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</si>
  <si>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</si>
  <si>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</si>
  <si>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</si>
  <si>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</si>
  <si>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</si>
  <si>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</si>
  <si>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</si>
  <si>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</si>
  <si>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</si>
  <si>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</si>
  <si>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</si>
  <si>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</si>
  <si>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</si>
  <si>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</si>
  <si>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</si>
  <si>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</si>
  <si>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</si>
  <si>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</si>
  <si>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</si>
  <si>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</si>
  <si>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</si>
  <si>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</si>
  <si>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</si>
  <si>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</si>
  <si>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</si>
  <si>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</si>
  <si>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</si>
  <si>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</si>
  <si>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</si>
  <si>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</si>
  <si>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</si>
  <si>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</si>
  <si>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</si>
  <si>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</si>
  <si>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</si>
  <si>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</si>
  <si>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</si>
  <si>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</si>
  <si>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</si>
  <si>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</si>
  <si>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</si>
  <si>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</si>
  <si>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</si>
  <si>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</si>
  <si>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</si>
  <si>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</si>
  <si>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</si>
  <si>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</si>
  <si>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</si>
  <si>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</si>
  <si>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</si>
  <si>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</si>
  <si>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</si>
  <si>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</si>
  <si>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</si>
  <si>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</si>
  <si>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</si>
  <si>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</si>
  <si>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</si>
  <si>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</si>
  <si>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</si>
  <si>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</si>
  <si>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</si>
  <si>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</si>
  <si>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</si>
  <si>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</si>
  <si>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</si>
  <si>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</si>
  <si>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</si>
  <si>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</si>
  <si>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</si>
  <si>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</si>
  <si>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</si>
  <si>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</si>
  <si>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</si>
  <si>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</si>
  <si>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</si>
  <si>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</si>
  <si>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</si>
  <si>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</si>
  <si>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</si>
  <si>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</si>
  <si>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</si>
  <si>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</si>
  <si>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</si>
  <si>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</si>
  <si>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</si>
  <si>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</si>
  <si>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</si>
  <si>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</si>
  <si>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</si>
  <si>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</si>
  <si>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</si>
  <si>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</si>
  <si>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</si>
  <si>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</si>
  <si>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</si>
  <si>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</si>
  <si>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</si>
  <si>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</si>
  <si>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</si>
  <si>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</si>
  <si>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</si>
  <si>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</si>
  <si>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</si>
  <si>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</si>
  <si>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</si>
  <si>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</si>
  <si>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</si>
  <si>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</si>
  <si>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</si>
  <si>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</si>
  <si>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</si>
  <si>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</si>
  <si>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</si>
  <si>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</si>
  <si>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</si>
  <si>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</si>
  <si>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</si>
  <si>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</si>
  <si>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</si>
  <si>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</si>
  <si>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</si>
  <si>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</si>
  <si>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</si>
  <si>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</si>
  <si>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</si>
  <si>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</si>
  <si>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</si>
  <si>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</si>
  <si>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</si>
  <si>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</si>
  <si>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</si>
  <si>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</si>
  <si>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</si>
  <si>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</si>
  <si>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</si>
  <si>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</si>
  <si>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</si>
  <si>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</si>
  <si>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김정현</t>
    <phoneticPr fontId="3" type="noConversion"/>
  </si>
  <si>
    <t>1. 월령 40% 이하로 방풍막 해제</t>
    <phoneticPr fontId="3" type="noConversion"/>
  </si>
  <si>
    <t>E_031675</t>
    <phoneticPr fontId="3" type="noConversion"/>
  </si>
  <si>
    <t>1. E_031675: dark begin 영상이 자동으로 재촬영 됨</t>
    <phoneticPr fontId="3" type="noConversion"/>
  </si>
  <si>
    <t>BLG</t>
    <phoneticPr fontId="3" type="noConversion"/>
  </si>
  <si>
    <t>NW</t>
    <phoneticPr fontId="3" type="noConversion"/>
  </si>
  <si>
    <t>C_031751</t>
    <phoneticPr fontId="3" type="noConversion"/>
  </si>
  <si>
    <t>N</t>
    <phoneticPr fontId="3" type="noConversion"/>
  </si>
  <si>
    <t>2. [UT 02:04-08:44] 구름/안개로 인한 관측 대기</t>
    <phoneticPr fontId="3" type="noConversion"/>
  </si>
  <si>
    <t>3. [UT 08:44] 구름/안개로 인한 관측 종료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</si>
</sst>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checked="Checked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D81" sqref="D81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45573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25.255972696245738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178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0.98333333333333339</v>
      </c>
      <c r="D9" s="8">
        <v>2</v>
      </c>
      <c r="E9" s="8">
        <v>6.7</v>
      </c>
      <c r="F9" s="8">
        <v>73</v>
      </c>
      <c r="G9" s="36" t="s">
        <v>183</v>
      </c>
      <c r="H9" s="8">
        <v>6.5</v>
      </c>
      <c r="I9" s="36">
        <v>26.2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0.17708333333333334</v>
      </c>
      <c r="D10" s="8"/>
      <c r="E10" s="8">
        <v>4.8</v>
      </c>
      <c r="F10" s="8">
        <v>83</v>
      </c>
      <c r="G10" s="36" t="s">
        <v>185</v>
      </c>
      <c r="H10" s="8">
        <v>6.3</v>
      </c>
      <c r="I10" s="11"/>
      <c r="J10" s="9">
        <f>IF(L10, 1, 0) + IF(M10, 2, 0) + IF(N10, 4, 0) + IF(O10, 8, 0) + IF(P10, 16, 0)</f>
        <v>12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0</v>
      </c>
    </row>
    <row r="11" spans="2:16" ht="14.25" customHeight="1" thickBot="1" x14ac:dyDescent="0.5">
      <c r="B11" s="13" t="s">
        <v>24</v>
      </c>
      <c r="C11" s="14">
        <v>0.36388888888888887</v>
      </c>
      <c r="D11" s="15"/>
      <c r="E11" s="15">
        <v>2.4</v>
      </c>
      <c r="F11" s="15">
        <v>91</v>
      </c>
      <c r="G11" s="36" t="s">
        <v>185</v>
      </c>
      <c r="H11" s="15">
        <v>3.2</v>
      </c>
      <c r="I11" s="16"/>
      <c r="J11" s="9">
        <f>IF(L11, 1, 0) + IF(M11, 2, 0) + IF(N11, 4, 0) + IF(O11, 8, 0) + IF(P11, 16, 0)</f>
        <v>12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23.380555555555553</v>
      </c>
      <c r="D12" s="19">
        <f>AVERAGE(D9:D11)</f>
        <v>2</v>
      </c>
      <c r="E12" s="19">
        <f>AVERAGE(E9:E11)</f>
        <v>4.6333333333333337</v>
      </c>
      <c r="F12" s="20">
        <f>AVERAGE(F9:F11)</f>
        <v>82.333333333333329</v>
      </c>
      <c r="G12" s="21"/>
      <c r="H12" s="22">
        <f>AVERAGE(H9:H11)</f>
        <v>5.333333333333333</v>
      </c>
      <c r="I12" s="23"/>
      <c r="J12" s="24">
        <f>AVERAGE(J9:J11)</f>
        <v>8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182</v>
      </c>
      <c r="F16" s="27" t="s">
        <v>177</v>
      </c>
      <c r="G16" s="27"/>
      <c r="H16" s="27"/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0.97499999999999998</v>
      </c>
      <c r="D17" s="28">
        <v>0.97777777777777775</v>
      </c>
      <c r="E17" s="28">
        <v>0.98333333333333339</v>
      </c>
      <c r="F17" s="28">
        <v>0.36388888888888887</v>
      </c>
      <c r="G17" s="28"/>
      <c r="H17" s="28"/>
      <c r="I17" s="28"/>
      <c r="J17" s="28"/>
      <c r="K17" s="28"/>
      <c r="L17" s="28"/>
      <c r="M17" s="28"/>
      <c r="N17" s="28"/>
      <c r="O17" s="28"/>
      <c r="P17" s="28">
        <v>0.36874999999999997</v>
      </c>
    </row>
    <row r="18" spans="2:16" ht="14.15" customHeight="1" x14ac:dyDescent="0.45">
      <c r="B18" s="35" t="s">
        <v>43</v>
      </c>
      <c r="C18" s="27">
        <v>31674</v>
      </c>
      <c r="D18" s="27">
        <v>31676</v>
      </c>
      <c r="E18" s="27">
        <v>31681</v>
      </c>
      <c r="F18" s="27">
        <v>31752</v>
      </c>
      <c r="G18" s="27"/>
      <c r="H18" s="27"/>
      <c r="I18" s="27"/>
      <c r="J18" s="27"/>
      <c r="K18" s="27"/>
      <c r="L18" s="27"/>
      <c r="M18" s="27"/>
      <c r="N18" s="27"/>
      <c r="O18" s="27"/>
      <c r="P18" s="27">
        <v>31758</v>
      </c>
    </row>
    <row r="19" spans="2:16" ht="14.15" customHeight="1" thickBot="1" x14ac:dyDescent="0.5">
      <c r="B19" s="13" t="s">
        <v>44</v>
      </c>
      <c r="C19" s="29"/>
      <c r="D19" s="27">
        <v>31680</v>
      </c>
      <c r="E19" s="30">
        <v>31751</v>
      </c>
      <c r="F19" s="30">
        <v>31757</v>
      </c>
      <c r="G19" s="27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71</v>
      </c>
      <c r="F20" s="33">
        <f t="shared" si="0"/>
        <v>6</v>
      </c>
      <c r="G20" s="33" t="str">
        <f t="shared" si="0"/>
        <v/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49</v>
      </c>
      <c r="F23" s="128"/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51</v>
      </c>
      <c r="F24" s="128"/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50</v>
      </c>
      <c r="F26" s="128"/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8.819444444444445E-2</v>
      </c>
      <c r="D30" s="43">
        <v>0.21249999999999999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0.36319444444444443</v>
      </c>
    </row>
    <row r="31" spans="2:16" ht="14.15" customHeight="1" x14ac:dyDescent="0.45">
      <c r="B31" s="37" t="s">
        <v>168</v>
      </c>
      <c r="C31" s="47">
        <v>0.1125</v>
      </c>
      <c r="D31" s="7">
        <v>0.21249999999999999</v>
      </c>
      <c r="E31" s="7">
        <v>6.25E-2</v>
      </c>
      <c r="F31" s="7"/>
      <c r="G31" s="7"/>
      <c r="H31" s="7"/>
      <c r="I31" s="7"/>
      <c r="J31" s="7"/>
      <c r="K31" s="7">
        <v>1.9444444444444445E-2</v>
      </c>
      <c r="L31" s="7"/>
      <c r="M31" s="7"/>
      <c r="N31" s="7"/>
      <c r="O31" s="48"/>
      <c r="P31" s="46">
        <f>SUM(C31:N31)</f>
        <v>0.40694444444444444</v>
      </c>
    </row>
    <row r="32" spans="2:16" ht="14.15" customHeight="1" x14ac:dyDescent="0.45">
      <c r="B32" s="37" t="s">
        <v>68</v>
      </c>
      <c r="C32" s="49">
        <v>9.7222222222222224E-3</v>
      </c>
      <c r="D32" s="50">
        <v>0.21249999999999999</v>
      </c>
      <c r="E32" s="50">
        <v>6.25E-2</v>
      </c>
      <c r="F32" s="50"/>
      <c r="G32" s="50"/>
      <c r="H32" s="50"/>
      <c r="I32" s="50"/>
      <c r="J32" s="50"/>
      <c r="K32" s="50">
        <v>1.9444444444444445E-2</v>
      </c>
      <c r="L32" s="50"/>
      <c r="M32" s="50"/>
      <c r="N32" s="50"/>
      <c r="O32" s="51"/>
      <c r="P32" s="46">
        <f>SUM(C32:N32)</f>
        <v>0.30416666666666664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0.10277777777777777</v>
      </c>
      <c r="D34" s="109">
        <f t="shared" ref="D34:N34" si="1">D31-D32-D33</f>
        <v>0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0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0.1027777777777778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6" t="s">
        <v>70</v>
      </c>
      <c r="C36" s="138" t="s">
        <v>180</v>
      </c>
      <c r="D36" s="138"/>
      <c r="E36" s="138" t="s">
        <v>184</v>
      </c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7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7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7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7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 t="s">
        <v>181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 t="s">
        <v>186</v>
      </c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62" t="s">
        <v>187</v>
      </c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62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62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62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/>
      <c r="E53" s="112"/>
      <c r="F53" s="112"/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>
        <v>1297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49" t="s">
        <v>72</v>
      </c>
      <c r="C56" s="149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0" t="s">
        <v>73</v>
      </c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2"/>
      <c r="N57" s="153" t="s">
        <v>74</v>
      </c>
      <c r="O57" s="151"/>
      <c r="P57" s="154"/>
    </row>
    <row r="58" spans="2:16" ht="17.149999999999999" customHeight="1" x14ac:dyDescent="0.45">
      <c r="B58" s="155" t="s">
        <v>75</v>
      </c>
      <c r="C58" s="156"/>
      <c r="D58" s="157"/>
      <c r="E58" s="155" t="s">
        <v>76</v>
      </c>
      <c r="F58" s="156"/>
      <c r="G58" s="157"/>
      <c r="H58" s="156" t="s">
        <v>77</v>
      </c>
      <c r="I58" s="156"/>
      <c r="J58" s="156"/>
      <c r="K58" s="158" t="s">
        <v>78</v>
      </c>
      <c r="L58" s="156"/>
      <c r="M58" s="159"/>
      <c r="N58" s="160"/>
      <c r="O58" s="156"/>
      <c r="P58" s="161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1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1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-163.69999999999999</v>
      </c>
      <c r="D72" s="60">
        <v>-165.1</v>
      </c>
      <c r="E72" s="100" t="s">
        <v>121</v>
      </c>
      <c r="F72" s="60">
        <v>18.100000000000001</v>
      </c>
      <c r="G72" s="60">
        <v>17.399999999999999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-165.7</v>
      </c>
      <c r="D73" s="60">
        <v>-167.1</v>
      </c>
      <c r="E73" s="102" t="s">
        <v>125</v>
      </c>
      <c r="F73" s="61">
        <v>43.2</v>
      </c>
      <c r="G73" s="61">
        <v>40.1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-193.4</v>
      </c>
      <c r="D74" s="60">
        <v>-191.6</v>
      </c>
      <c r="E74" s="102" t="s">
        <v>130</v>
      </c>
      <c r="F74" s="62">
        <v>10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-110.7</v>
      </c>
      <c r="D75" s="60">
        <v>-115.1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26.7</v>
      </c>
      <c r="D76" s="60">
        <v>24.9</v>
      </c>
      <c r="E76" s="102" t="s">
        <v>140</v>
      </c>
      <c r="F76" s="62">
        <v>25</v>
      </c>
      <c r="G76" s="62">
        <v>25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22.8</v>
      </c>
      <c r="D77" s="60">
        <v>21</v>
      </c>
      <c r="E77" s="102" t="s">
        <v>145</v>
      </c>
      <c r="F77" s="62">
        <v>240</v>
      </c>
      <c r="G77" s="62">
        <v>250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20.8</v>
      </c>
      <c r="D78" s="60">
        <v>19.100000000000001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19.399999999999999</v>
      </c>
      <c r="D79" s="60">
        <v>17.600000000000001</v>
      </c>
      <c r="E79" s="100" t="s">
        <v>155</v>
      </c>
      <c r="F79" s="60">
        <v>12.9</v>
      </c>
      <c r="G79" s="60">
        <v>8.6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7.6100000000000007E-5</v>
      </c>
      <c r="D80" s="64">
        <v>8.3700000000000002E-5</v>
      </c>
      <c r="E80" s="102" t="s">
        <v>160</v>
      </c>
      <c r="F80" s="61">
        <v>55.4</v>
      </c>
      <c r="G80" s="61">
        <v>66.900000000000006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179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2024-10-08T08:57:29Z</dcterms:modified>
</cp:coreProperties>
</file>