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10월\"/>
    </mc:Choice>
  </mc:AlternateContent>
  <xr:revisionPtr revIDLastSave="0" documentId="13_ncr:1_{E58B3FDF-D841-4F8A-A314-3C4680FCC4B6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<sst xmlns="http://schemas.openxmlformats.org/spreadsheetml/2006/main" count="205" uniqueCount="188">
  <si>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</si>
  <si>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</si>
  <si>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</si>
  <si>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</si>
  <si>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</si>
  <si>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</si>
  <si>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</si>
  <si>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</si>
  <si>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</si>
  <si>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</si>
  <si>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</si>
  <si>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</si>
  <si>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</si>
  <si>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</si>
  <si>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</si>
  <si>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</si>
  <si>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</si>
  <si>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</si>
  <si>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</si>
  <si>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</si>
  <si>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</si>
  <si>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</si>
  <si>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</si>
  <si>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</si>
  <si>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</si>
  <si>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</si>
  <si>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</si>
  <si>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</si>
  <si>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</si>
  <si>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</si>
  <si>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</si>
  <si>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</si>
  <si>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</si>
  <si>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</si>
  <si>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</si>
  <si>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</si>
  <si>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</si>
  <si>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</si>
  <si>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</si>
  <si>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</si>
  <si>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</si>
  <si>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</si>
  <si>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</si>
  <si>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</si>
  <si>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</si>
  <si>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</si>
  <si>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</si>
  <si>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</si>
  <si>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</si>
  <si>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</si>
  <si>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</si>
  <si>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</si>
  <si>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</si>
  <si>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</si>
  <si>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</si>
  <si>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</si>
  <si>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</si>
  <si>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</si>
  <si>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</si>
  <si>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</si>
  <si>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</si>
  <si>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</si>
  <si>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</si>
  <si>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</si>
  <si>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</si>
  <si>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</si>
  <si>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</si>
  <si>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</si>
  <si>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</si>
  <si>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</si>
  <si>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</si>
  <si>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</si>
  <si>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</si>
  <si>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</si>
  <si>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</si>
  <si>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</si>
  <si>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</si>
  <si>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</si>
  <si>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</si>
  <si>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</si>
  <si>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</si>
  <si>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</si>
  <si>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</si>
  <si>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</si>
  <si>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</si>
  <si>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</si>
  <si>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</si>
  <si>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</si>
  <si>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</si>
  <si>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</si>
  <si>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</si>
  <si>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</si>
  <si>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</si>
  <si>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</si>
  <si>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</si>
  <si>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</si>
  <si>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</si>
  <si>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</si>
  <si>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</si>
  <si>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</si>
  <si>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</si>
  <si>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</si>
  <si>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</si>
  <si>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</si>
  <si>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</si>
  <si>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</si>
  <si>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</si>
  <si>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</si>
  <si>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</si>
  <si>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</si>
  <si>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</si>
  <si>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</si>
  <si>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</si>
  <si>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</si>
  <si>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</si>
  <si>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</si>
  <si>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</si>
  <si>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</si>
  <si>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</si>
  <si>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</si>
  <si>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</si>
  <si>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</si>
  <si>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</si>
  <si>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</si>
  <si>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</si>
  <si>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</si>
  <si>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</si>
  <si>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</si>
  <si>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</si>
  <si>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</si>
  <si>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</si>
  <si>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</si>
  <si>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</si>
  <si>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</si>
  <si>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</si>
  <si>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</si>
  <si>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</si>
  <si>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</si>
  <si>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</si>
  <si>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</si>
  <si>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</si>
  <si>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</si>
  <si>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</si>
  <si>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</si>
  <si>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</si>
  <si>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</si>
  <si>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</si>
  <si>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</si>
  <si>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</si>
  <si>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</si>
  <si>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</si>
  <si>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</si>
  <si>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</si>
  <si>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</si>
  <si>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</si>
  <si>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</si>
  <si>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</si>
  <si>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</si>
  <si>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</si>
  <si>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</si>
  <si>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</si>
  <si>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</si>
  <si>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</si>
  <si>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</si>
  <si>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</si>
  <si>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</si>
  <si>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</si>
  <si>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</si>
  <si>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</si>
  <si>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</si>
  <si>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</si>
  <si>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</si>
  <si>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</si>
  <si>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</si>
  <si>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</si>
  <si>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</si>
  <si>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</si>
  <si>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</si>
  <si>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김정현</t>
    <phoneticPr fontId="3" type="noConversion"/>
  </si>
  <si>
    <t>1. 월령 40% 이하로 방풍막 해제</t>
    <phoneticPr fontId="3" type="noConversion"/>
  </si>
  <si>
    <t>E_031675</t>
    <phoneticPr fontId="3" type="noConversion"/>
  </si>
  <si>
    <t>1. E_031675: dark begin 영상이 자동으로 재촬영 됨</t>
    <phoneticPr fontId="3" type="noConversion"/>
  </si>
  <si>
    <t>BLG</t>
    <phoneticPr fontId="3" type="noConversion"/>
  </si>
  <si>
    <t>NW</t>
    <phoneticPr fontId="3" type="noConversion"/>
  </si>
  <si>
    <t>C_031751</t>
    <phoneticPr fontId="3" type="noConversion"/>
  </si>
  <si>
    <t>N</t>
    <phoneticPr fontId="3" type="noConversion"/>
  </si>
  <si>
    <t>2. [UT 02:04-08:44] 구름/안개로 인한 관측 대기</t>
    <phoneticPr fontId="3" type="noConversion"/>
  </si>
  <si>
    <t>3. [UT 08:44] 구름/안개로 인한 관측 종료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</si>
</sst>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checked="Checked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checked="Checked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6" zoomScaleNormal="146" workbookViewId="0">
      <selection activeCell="D81" sqref="D81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20" t="s">
        <v>0</v>
      </c>
      <c r="C2" s="12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21">
        <v>45573</v>
      </c>
      <c r="D3" s="122"/>
      <c r="E3" s="1"/>
      <c r="F3" s="1"/>
      <c r="G3" s="1"/>
      <c r="H3" s="1"/>
      <c r="I3" s="1"/>
      <c r="J3" s="1"/>
      <c r="K3" s="66" t="s">
        <v>2</v>
      </c>
      <c r="L3" s="123">
        <f>(P31-(P32+P33))/P31*100</f>
        <v>25.255972696245738</v>
      </c>
      <c r="M3" s="123"/>
      <c r="N3" s="66" t="s">
        <v>3</v>
      </c>
      <c r="O3" s="123">
        <f>(P31-P33)/P31*100</f>
        <v>100</v>
      </c>
      <c r="P3" s="123"/>
    </row>
    <row r="4" spans="2:16" ht="14.25" customHeight="1" x14ac:dyDescent="0.45">
      <c r="B4" s="34" t="s">
        <v>4</v>
      </c>
      <c r="C4" s="2" t="s">
        <v>178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0" t="s">
        <v>7</v>
      </c>
      <c r="C7" s="120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0.98333333333333339</v>
      </c>
      <c r="D9" s="8">
        <v>2</v>
      </c>
      <c r="E9" s="8">
        <v>6.7</v>
      </c>
      <c r="F9" s="8">
        <v>73</v>
      </c>
      <c r="G9" s="36" t="s">
        <v>183</v>
      </c>
      <c r="H9" s="8">
        <v>6.5</v>
      </c>
      <c r="I9" s="36">
        <v>26.2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0.17708333333333334</v>
      </c>
      <c r="D10" s="8"/>
      <c r="E10" s="8">
        <v>4.8</v>
      </c>
      <c r="F10" s="8">
        <v>83</v>
      </c>
      <c r="G10" s="36" t="s">
        <v>185</v>
      </c>
      <c r="H10" s="8">
        <v>6.3</v>
      </c>
      <c r="I10" s="11"/>
      <c r="J10" s="9">
        <f>IF(L10, 1, 0) + IF(M10, 2, 0) + IF(N10, 4, 0) + IF(O10, 8, 0) + IF(P10, 16, 0)</f>
        <v>12</v>
      </c>
      <c r="K10" s="12" t="b">
        <v>0</v>
      </c>
      <c r="L10" s="12" t="b">
        <v>0</v>
      </c>
      <c r="M10" s="12" t="b">
        <v>0</v>
      </c>
      <c r="N10" s="12" t="b">
        <v>1</v>
      </c>
      <c r="O10" s="12" t="b">
        <v>1</v>
      </c>
      <c r="P10" s="12" t="b">
        <v>0</v>
      </c>
    </row>
    <row r="11" spans="2:16" ht="14.25" customHeight="1" thickBot="1" x14ac:dyDescent="0.5">
      <c r="B11" s="13" t="s">
        <v>24</v>
      </c>
      <c r="C11" s="14">
        <v>0.36388888888888887</v>
      </c>
      <c r="D11" s="15"/>
      <c r="E11" s="15">
        <v>2.4</v>
      </c>
      <c r="F11" s="15">
        <v>91</v>
      </c>
      <c r="G11" s="36" t="s">
        <v>185</v>
      </c>
      <c r="H11" s="15">
        <v>3.2</v>
      </c>
      <c r="I11" s="16"/>
      <c r="J11" s="9">
        <f>IF(L11, 1, 0) + IF(M11, 2, 0) + IF(N11, 4, 0) + IF(O11, 8, 0) + IF(P11, 16, 0)</f>
        <v>12</v>
      </c>
      <c r="K11" s="12" t="b">
        <v>0</v>
      </c>
      <c r="L11" s="12" t="b">
        <v>0</v>
      </c>
      <c r="M11" s="12" t="b">
        <v>0</v>
      </c>
      <c r="N11" s="12" t="b">
        <v>1</v>
      </c>
      <c r="O11" s="12" t="b">
        <v>1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23.380555555555553</v>
      </c>
      <c r="D12" s="19">
        <f>AVERAGE(D9:D11)</f>
        <v>2</v>
      </c>
      <c r="E12" s="19">
        <f>AVERAGE(E9:E11)</f>
        <v>4.6333333333333337</v>
      </c>
      <c r="F12" s="20">
        <f>AVERAGE(F9:F11)</f>
        <v>82.333333333333329</v>
      </c>
      <c r="G12" s="21"/>
      <c r="H12" s="22">
        <f>AVERAGE(H9:H11)</f>
        <v>5.333333333333333</v>
      </c>
      <c r="I12" s="23"/>
      <c r="J12" s="24">
        <f>AVERAGE(J9:J11)</f>
        <v>8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0" t="s">
        <v>26</v>
      </c>
      <c r="C14" s="12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176</v>
      </c>
      <c r="D16" s="27" t="s">
        <v>177</v>
      </c>
      <c r="E16" s="27" t="s">
        <v>182</v>
      </c>
      <c r="F16" s="27" t="s">
        <v>177</v>
      </c>
      <c r="G16" s="27"/>
      <c r="H16" s="27"/>
      <c r="I16" s="27"/>
      <c r="J16" s="27"/>
      <c r="K16" s="27"/>
      <c r="L16" s="27"/>
      <c r="M16" s="27"/>
      <c r="N16" s="27"/>
      <c r="O16" s="27"/>
      <c r="P16" s="27" t="s">
        <v>176</v>
      </c>
    </row>
    <row r="17" spans="2:16" ht="14.15" customHeight="1" x14ac:dyDescent="0.45">
      <c r="B17" s="35" t="s">
        <v>42</v>
      </c>
      <c r="C17" s="28">
        <v>0.97499999999999998</v>
      </c>
      <c r="D17" s="28">
        <v>0.97777777777777775</v>
      </c>
      <c r="E17" s="28">
        <v>0.98333333333333339</v>
      </c>
      <c r="F17" s="28">
        <v>0.36388888888888887</v>
      </c>
      <c r="G17" s="28"/>
      <c r="H17" s="28"/>
      <c r="I17" s="28"/>
      <c r="J17" s="28"/>
      <c r="K17" s="28"/>
      <c r="L17" s="28"/>
      <c r="M17" s="28"/>
      <c r="N17" s="28"/>
      <c r="O17" s="28"/>
      <c r="P17" s="28">
        <v>0.36874999999999997</v>
      </c>
    </row>
    <row r="18" spans="2:16" ht="14.15" customHeight="1" x14ac:dyDescent="0.45">
      <c r="B18" s="35" t="s">
        <v>43</v>
      </c>
      <c r="C18" s="27">
        <v>31674</v>
      </c>
      <c r="D18" s="27">
        <v>31676</v>
      </c>
      <c r="E18" s="27">
        <v>31681</v>
      </c>
      <c r="F18" s="27">
        <v>31752</v>
      </c>
      <c r="G18" s="27"/>
      <c r="H18" s="27"/>
      <c r="I18" s="27"/>
      <c r="J18" s="27"/>
      <c r="K18" s="27"/>
      <c r="L18" s="27"/>
      <c r="M18" s="27"/>
      <c r="N18" s="27"/>
      <c r="O18" s="27"/>
      <c r="P18" s="27">
        <v>31758</v>
      </c>
    </row>
    <row r="19" spans="2:16" ht="14.15" customHeight="1" thickBot="1" x14ac:dyDescent="0.5">
      <c r="B19" s="13" t="s">
        <v>44</v>
      </c>
      <c r="C19" s="29"/>
      <c r="D19" s="27">
        <v>31680</v>
      </c>
      <c r="E19" s="30">
        <v>31751</v>
      </c>
      <c r="F19" s="30">
        <v>31757</v>
      </c>
      <c r="G19" s="27"/>
      <c r="H19" s="30"/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45</v>
      </c>
      <c r="C20" s="29"/>
      <c r="D20" s="32">
        <f>IF(ISNUMBER(D18),D19-D18+1,"")</f>
        <v>5</v>
      </c>
      <c r="E20" s="33">
        <f t="shared" ref="E20:O20" si="0">IF(ISNUMBER(E18),E19-E18+1,"")</f>
        <v>71</v>
      </c>
      <c r="F20" s="33">
        <f t="shared" si="0"/>
        <v>6</v>
      </c>
      <c r="G20" s="33" t="str">
        <f t="shared" si="0"/>
        <v/>
      </c>
      <c r="H20" s="33" t="str">
        <f t="shared" si="0"/>
        <v/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29" t="s">
        <v>46</v>
      </c>
      <c r="C22" s="35" t="s">
        <v>22</v>
      </c>
      <c r="D22" s="35" t="s">
        <v>24</v>
      </c>
      <c r="E22" s="35" t="s">
        <v>47</v>
      </c>
      <c r="F22" s="130" t="s">
        <v>48</v>
      </c>
      <c r="G22" s="130"/>
      <c r="H22" s="130"/>
      <c r="I22" s="130"/>
      <c r="J22" s="35" t="s">
        <v>22</v>
      </c>
      <c r="K22" s="35" t="s">
        <v>24</v>
      </c>
      <c r="L22" s="35" t="s">
        <v>47</v>
      </c>
      <c r="M22" s="130" t="s">
        <v>48</v>
      </c>
      <c r="N22" s="130"/>
      <c r="O22" s="130"/>
      <c r="P22" s="130"/>
    </row>
    <row r="23" spans="2:16" ht="13.5" customHeight="1" x14ac:dyDescent="0.45">
      <c r="B23" s="129"/>
      <c r="C23" s="36"/>
      <c r="D23" s="36"/>
      <c r="E23" s="36" t="s">
        <v>49</v>
      </c>
      <c r="F23" s="128"/>
      <c r="G23" s="128"/>
      <c r="H23" s="128"/>
      <c r="I23" s="128"/>
      <c r="J23" s="36"/>
      <c r="K23" s="36"/>
      <c r="L23" s="36" t="s">
        <v>50</v>
      </c>
      <c r="M23" s="128"/>
      <c r="N23" s="128"/>
      <c r="O23" s="128"/>
      <c r="P23" s="128"/>
    </row>
    <row r="24" spans="2:16" ht="13.5" customHeight="1" x14ac:dyDescent="0.45">
      <c r="B24" s="129"/>
      <c r="C24" s="36"/>
      <c r="D24" s="36"/>
      <c r="E24" s="36" t="s">
        <v>51</v>
      </c>
      <c r="F24" s="128"/>
      <c r="G24" s="128"/>
      <c r="H24" s="128"/>
      <c r="I24" s="128"/>
      <c r="J24" s="36"/>
      <c r="K24" s="36"/>
      <c r="L24" s="36" t="s">
        <v>52</v>
      </c>
      <c r="M24" s="128"/>
      <c r="N24" s="128"/>
      <c r="O24" s="128"/>
      <c r="P24" s="128"/>
    </row>
    <row r="25" spans="2:16" ht="13.5" customHeight="1" x14ac:dyDescent="0.45">
      <c r="B25" s="129"/>
      <c r="C25" s="36"/>
      <c r="D25" s="36"/>
      <c r="E25" s="36" t="s">
        <v>52</v>
      </c>
      <c r="F25" s="128"/>
      <c r="G25" s="128"/>
      <c r="H25" s="128"/>
      <c r="I25" s="128"/>
      <c r="J25" s="36"/>
      <c r="K25" s="36"/>
      <c r="L25" s="36" t="s">
        <v>51</v>
      </c>
      <c r="M25" s="128"/>
      <c r="N25" s="128"/>
      <c r="O25" s="128"/>
      <c r="P25" s="128"/>
    </row>
    <row r="26" spans="2:16" ht="13.5" customHeight="1" x14ac:dyDescent="0.45">
      <c r="B26" s="129"/>
      <c r="C26" s="36"/>
      <c r="D26" s="36"/>
      <c r="E26" s="36" t="s">
        <v>50</v>
      </c>
      <c r="F26" s="128"/>
      <c r="G26" s="128"/>
      <c r="H26" s="128"/>
      <c r="I26" s="128"/>
      <c r="J26" s="36"/>
      <c r="K26" s="36"/>
      <c r="L26" s="36" t="s">
        <v>49</v>
      </c>
      <c r="M26" s="128"/>
      <c r="N26" s="128"/>
      <c r="O26" s="128"/>
      <c r="P26" s="128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0" t="s">
        <v>53</v>
      </c>
      <c r="C28" s="120"/>
      <c r="D28" s="12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 x14ac:dyDescent="0.45">
      <c r="B30" s="37" t="s">
        <v>167</v>
      </c>
      <c r="C30" s="42">
        <v>8.819444444444445E-2</v>
      </c>
      <c r="D30" s="43">
        <v>0.21249999999999999</v>
      </c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0.36319444444444443</v>
      </c>
    </row>
    <row r="31" spans="2:16" ht="14.15" customHeight="1" x14ac:dyDescent="0.45">
      <c r="B31" s="37" t="s">
        <v>168</v>
      </c>
      <c r="C31" s="47">
        <v>0.1125</v>
      </c>
      <c r="D31" s="7">
        <v>0.21249999999999999</v>
      </c>
      <c r="E31" s="7">
        <v>6.25E-2</v>
      </c>
      <c r="F31" s="7"/>
      <c r="G31" s="7"/>
      <c r="H31" s="7"/>
      <c r="I31" s="7"/>
      <c r="J31" s="7"/>
      <c r="K31" s="7">
        <v>1.9444444444444445E-2</v>
      </c>
      <c r="L31" s="7"/>
      <c r="M31" s="7"/>
      <c r="N31" s="7"/>
      <c r="O31" s="48"/>
      <c r="P31" s="46">
        <f>SUM(C31:N31)</f>
        <v>0.40694444444444444</v>
      </c>
    </row>
    <row r="32" spans="2:16" ht="14.15" customHeight="1" x14ac:dyDescent="0.45">
      <c r="B32" s="37" t="s">
        <v>68</v>
      </c>
      <c r="C32" s="49">
        <v>9.7222222222222224E-3</v>
      </c>
      <c r="D32" s="50">
        <v>0.21249999999999999</v>
      </c>
      <c r="E32" s="50">
        <v>6.25E-2</v>
      </c>
      <c r="F32" s="50"/>
      <c r="G32" s="50"/>
      <c r="H32" s="50"/>
      <c r="I32" s="50"/>
      <c r="J32" s="50"/>
      <c r="K32" s="50">
        <v>1.9444444444444445E-2</v>
      </c>
      <c r="L32" s="50"/>
      <c r="M32" s="50"/>
      <c r="N32" s="50"/>
      <c r="O32" s="51"/>
      <c r="P32" s="46">
        <f>SUM(C32:N32)</f>
        <v>0.30416666666666664</v>
      </c>
    </row>
    <row r="33" spans="2:16" ht="14.15" customHeight="1" thickBot="1" x14ac:dyDescent="0.5">
      <c r="B33" s="108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169</v>
      </c>
      <c r="C34" s="109">
        <f>C31-C32-C33</f>
        <v>0.10277777777777777</v>
      </c>
      <c r="D34" s="109">
        <f t="shared" ref="D34:N34" si="1">D31-D32-D33</f>
        <v>0</v>
      </c>
      <c r="E34" s="109">
        <f t="shared" si="1"/>
        <v>0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0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0.1027777777777778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46" t="s">
        <v>70</v>
      </c>
      <c r="C36" s="138" t="s">
        <v>180</v>
      </c>
      <c r="D36" s="138"/>
      <c r="E36" s="138" t="s">
        <v>184</v>
      </c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</row>
    <row r="37" spans="2:16" ht="18" customHeight="1" x14ac:dyDescent="0.45">
      <c r="B37" s="147"/>
      <c r="C37" s="138"/>
      <c r="D37" s="138"/>
      <c r="E37" s="138"/>
      <c r="F37" s="138"/>
      <c r="G37" s="139"/>
      <c r="H37" s="138"/>
      <c r="I37" s="138"/>
      <c r="J37" s="138"/>
      <c r="K37" s="138"/>
      <c r="L37" s="138"/>
      <c r="M37" s="138"/>
      <c r="N37" s="138"/>
      <c r="O37" s="138"/>
      <c r="P37" s="138"/>
    </row>
    <row r="38" spans="2:16" ht="18" customHeight="1" x14ac:dyDescent="0.45">
      <c r="B38" s="147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</row>
    <row r="39" spans="2:16" ht="18" customHeight="1" x14ac:dyDescent="0.45">
      <c r="B39" s="147"/>
      <c r="C39" s="138"/>
      <c r="D39" s="138"/>
      <c r="E39" s="138"/>
      <c r="F39" s="138"/>
      <c r="G39" s="138"/>
      <c r="H39" s="138"/>
      <c r="I39" s="139"/>
      <c r="J39" s="138"/>
      <c r="K39" s="138"/>
      <c r="L39" s="138"/>
      <c r="M39" s="138"/>
      <c r="N39" s="138"/>
      <c r="O39" s="138"/>
      <c r="P39" s="138"/>
    </row>
    <row r="40" spans="2:16" ht="18" customHeight="1" x14ac:dyDescent="0.45">
      <c r="B40" s="147"/>
      <c r="C40" s="138"/>
      <c r="D40" s="138"/>
      <c r="E40" s="138"/>
      <c r="F40" s="138"/>
      <c r="G40" s="139"/>
      <c r="H40" s="138"/>
      <c r="I40" s="138"/>
      <c r="J40" s="138"/>
      <c r="K40" s="138"/>
      <c r="L40" s="138"/>
      <c r="M40" s="138"/>
      <c r="N40" s="138"/>
      <c r="O40" s="138"/>
      <c r="P40" s="138"/>
    </row>
    <row r="41" spans="2:16" ht="18" customHeight="1" x14ac:dyDescent="0.45">
      <c r="B41" s="148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0" t="s">
        <v>71</v>
      </c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2"/>
    </row>
    <row r="44" spans="2:16" ht="14.15" customHeight="1" x14ac:dyDescent="0.45">
      <c r="B44" s="143" t="s">
        <v>181</v>
      </c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5"/>
    </row>
    <row r="45" spans="2:16" ht="14.15" customHeight="1" x14ac:dyDescent="0.45">
      <c r="B45" s="143" t="s">
        <v>186</v>
      </c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5"/>
    </row>
    <row r="46" spans="2:16" ht="14.15" customHeight="1" x14ac:dyDescent="0.45">
      <c r="B46" s="162" t="s">
        <v>187</v>
      </c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5"/>
    </row>
    <row r="47" spans="2:16" ht="14.15" customHeight="1" x14ac:dyDescent="0.45">
      <c r="B47" s="143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5"/>
    </row>
    <row r="48" spans="2:16" ht="14.15" customHeight="1" x14ac:dyDescent="0.45">
      <c r="B48" s="143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5"/>
    </row>
    <row r="49" spans="2:16" ht="14.15" customHeight="1" x14ac:dyDescent="0.45">
      <c r="B49" s="162"/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5"/>
    </row>
    <row r="50" spans="2:16" ht="14.15" customHeight="1" x14ac:dyDescent="0.45">
      <c r="B50" s="162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5"/>
    </row>
    <row r="51" spans="2:16" ht="14.15" customHeight="1" x14ac:dyDescent="0.45">
      <c r="B51" s="162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5"/>
    </row>
    <row r="52" spans="2:16" ht="14.15" customHeight="1" thickBot="1" x14ac:dyDescent="0.5">
      <c r="B52" s="163"/>
      <c r="C52" s="164"/>
      <c r="D52" s="144"/>
      <c r="E52" s="144"/>
      <c r="F52" s="144"/>
      <c r="G52" s="164"/>
      <c r="H52" s="164"/>
      <c r="I52" s="164"/>
      <c r="J52" s="164"/>
      <c r="K52" s="164"/>
      <c r="L52" s="164"/>
      <c r="M52" s="164"/>
      <c r="N52" s="164"/>
      <c r="O52" s="164"/>
      <c r="P52" s="165"/>
    </row>
    <row r="53" spans="2:16" ht="14.15" customHeight="1" thickTop="1" thickBot="1" x14ac:dyDescent="0.5">
      <c r="B53" s="131" t="s">
        <v>170</v>
      </c>
      <c r="C53" s="132"/>
      <c r="D53" s="112"/>
      <c r="E53" s="112"/>
      <c r="F53" s="112"/>
      <c r="G53" s="132"/>
      <c r="H53" s="132"/>
      <c r="I53" s="132"/>
      <c r="J53" s="132"/>
      <c r="K53" s="132"/>
      <c r="L53" s="132"/>
      <c r="M53" s="132"/>
      <c r="N53" s="132"/>
      <c r="O53" s="132"/>
      <c r="P53" s="133"/>
    </row>
    <row r="54" spans="2:16" ht="14.15" customHeight="1" thickTop="1" thickBot="1" x14ac:dyDescent="0.5">
      <c r="B54" s="134" t="s">
        <v>171</v>
      </c>
      <c r="C54" s="135"/>
      <c r="D54" s="135"/>
      <c r="E54" s="135"/>
      <c r="F54" s="112">
        <v>1297</v>
      </c>
      <c r="G54" s="136"/>
      <c r="H54" s="136"/>
      <c r="I54" s="136"/>
      <c r="J54" s="136"/>
      <c r="K54" s="136"/>
      <c r="L54" s="136"/>
      <c r="M54" s="136"/>
      <c r="N54" s="136"/>
      <c r="O54" s="136"/>
      <c r="P54" s="137"/>
    </row>
    <row r="55" spans="2:16" ht="13.5" customHeight="1" thickTop="1" x14ac:dyDescent="0.45"/>
    <row r="56" spans="2:16" ht="17.25" customHeight="1" x14ac:dyDescent="0.45">
      <c r="B56" s="149" t="s">
        <v>72</v>
      </c>
      <c r="C56" s="149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50" t="s">
        <v>73</v>
      </c>
      <c r="C57" s="151"/>
      <c r="D57" s="151"/>
      <c r="E57" s="151"/>
      <c r="F57" s="151"/>
      <c r="G57" s="151"/>
      <c r="H57" s="151"/>
      <c r="I57" s="151"/>
      <c r="J57" s="151"/>
      <c r="K57" s="151"/>
      <c r="L57" s="151"/>
      <c r="M57" s="152"/>
      <c r="N57" s="153" t="s">
        <v>74</v>
      </c>
      <c r="O57" s="151"/>
      <c r="P57" s="154"/>
    </row>
    <row r="58" spans="2:16" ht="17.149999999999999" customHeight="1" x14ac:dyDescent="0.45">
      <c r="B58" s="155" t="s">
        <v>75</v>
      </c>
      <c r="C58" s="156"/>
      <c r="D58" s="157"/>
      <c r="E58" s="155" t="s">
        <v>76</v>
      </c>
      <c r="F58" s="156"/>
      <c r="G58" s="157"/>
      <c r="H58" s="156" t="s">
        <v>77</v>
      </c>
      <c r="I58" s="156"/>
      <c r="J58" s="156"/>
      <c r="K58" s="158" t="s">
        <v>78</v>
      </c>
      <c r="L58" s="156"/>
      <c r="M58" s="159"/>
      <c r="N58" s="160"/>
      <c r="O58" s="156"/>
      <c r="P58" s="161"/>
    </row>
    <row r="59" spans="2:16" ht="20.149999999999999" customHeight="1" x14ac:dyDescent="0.45">
      <c r="B59" s="166" t="s">
        <v>79</v>
      </c>
      <c r="C59" s="167"/>
      <c r="D59" s="58" t="b">
        <v>1</v>
      </c>
      <c r="E59" s="166" t="s">
        <v>80</v>
      </c>
      <c r="F59" s="167"/>
      <c r="G59" s="58" t="b">
        <v>1</v>
      </c>
      <c r="H59" s="168" t="s">
        <v>81</v>
      </c>
      <c r="I59" s="167"/>
      <c r="J59" s="58" t="b">
        <v>1</v>
      </c>
      <c r="K59" s="168" t="s">
        <v>82</v>
      </c>
      <c r="L59" s="167"/>
      <c r="M59" s="58" t="b">
        <v>1</v>
      </c>
      <c r="N59" s="169" t="s">
        <v>83</v>
      </c>
      <c r="O59" s="167"/>
      <c r="P59" s="58" t="b">
        <v>1</v>
      </c>
    </row>
    <row r="60" spans="2:16" ht="20.149999999999999" customHeight="1" x14ac:dyDescent="0.45">
      <c r="B60" s="166" t="s">
        <v>84</v>
      </c>
      <c r="C60" s="167"/>
      <c r="D60" s="58" t="b">
        <v>1</v>
      </c>
      <c r="E60" s="166" t="s">
        <v>85</v>
      </c>
      <c r="F60" s="167"/>
      <c r="G60" s="58" t="b">
        <v>1</v>
      </c>
      <c r="H60" s="168" t="s">
        <v>86</v>
      </c>
      <c r="I60" s="167"/>
      <c r="J60" s="58" t="b">
        <v>1</v>
      </c>
      <c r="K60" s="168" t="s">
        <v>87</v>
      </c>
      <c r="L60" s="167"/>
      <c r="M60" s="58" t="b">
        <v>1</v>
      </c>
      <c r="N60" s="169" t="s">
        <v>88</v>
      </c>
      <c r="O60" s="167"/>
      <c r="P60" s="58" t="b">
        <v>1</v>
      </c>
    </row>
    <row r="61" spans="2:16" ht="20.149999999999999" customHeight="1" x14ac:dyDescent="0.45">
      <c r="B61" s="166" t="s">
        <v>89</v>
      </c>
      <c r="C61" s="167"/>
      <c r="D61" s="58" t="b">
        <v>1</v>
      </c>
      <c r="E61" s="166" t="s">
        <v>90</v>
      </c>
      <c r="F61" s="167"/>
      <c r="G61" s="58" t="b">
        <v>1</v>
      </c>
      <c r="H61" s="168" t="s">
        <v>91</v>
      </c>
      <c r="I61" s="167"/>
      <c r="J61" s="58" t="b">
        <v>1</v>
      </c>
      <c r="K61" s="168" t="s">
        <v>92</v>
      </c>
      <c r="L61" s="167"/>
      <c r="M61" s="58" t="b">
        <v>1</v>
      </c>
      <c r="N61" s="169" t="s">
        <v>93</v>
      </c>
      <c r="O61" s="167"/>
      <c r="P61" s="58" t="b">
        <v>1</v>
      </c>
    </row>
    <row r="62" spans="2:16" ht="20.149999999999999" customHeight="1" x14ac:dyDescent="0.45">
      <c r="B62" s="168" t="s">
        <v>91</v>
      </c>
      <c r="C62" s="167"/>
      <c r="D62" s="58" t="b">
        <v>1</v>
      </c>
      <c r="E62" s="166" t="s">
        <v>94</v>
      </c>
      <c r="F62" s="167"/>
      <c r="G62" s="58" t="b">
        <v>1</v>
      </c>
      <c r="H62" s="168" t="s">
        <v>95</v>
      </c>
      <c r="I62" s="167"/>
      <c r="J62" s="58" t="b">
        <v>1</v>
      </c>
      <c r="K62" s="168" t="s">
        <v>96</v>
      </c>
      <c r="L62" s="167"/>
      <c r="M62" s="58" t="b">
        <v>1</v>
      </c>
      <c r="N62" s="169" t="s">
        <v>86</v>
      </c>
      <c r="O62" s="167"/>
      <c r="P62" s="58" t="b">
        <v>1</v>
      </c>
    </row>
    <row r="63" spans="2:16" ht="20.149999999999999" customHeight="1" x14ac:dyDescent="0.45">
      <c r="B63" s="168" t="s">
        <v>97</v>
      </c>
      <c r="C63" s="167"/>
      <c r="D63" s="58" t="b">
        <v>1</v>
      </c>
      <c r="E63" s="166" t="s">
        <v>98</v>
      </c>
      <c r="F63" s="167"/>
      <c r="G63" s="58" t="b">
        <v>1</v>
      </c>
      <c r="H63" s="68"/>
      <c r="I63" s="69"/>
      <c r="J63" s="70"/>
      <c r="K63" s="168" t="s">
        <v>99</v>
      </c>
      <c r="L63" s="167"/>
      <c r="M63" s="58" t="b">
        <v>1</v>
      </c>
      <c r="N63" s="169" t="s">
        <v>166</v>
      </c>
      <c r="O63" s="167"/>
      <c r="P63" s="58" t="b">
        <v>1</v>
      </c>
    </row>
    <row r="64" spans="2:16" ht="20.149999999999999" customHeight="1" x14ac:dyDescent="0.45">
      <c r="B64" s="168" t="s">
        <v>100</v>
      </c>
      <c r="C64" s="167"/>
      <c r="D64" s="58" t="b">
        <v>1</v>
      </c>
      <c r="E64" s="166" t="s">
        <v>101</v>
      </c>
      <c r="F64" s="167"/>
      <c r="G64" s="58" t="b">
        <v>1</v>
      </c>
      <c r="H64" s="71"/>
      <c r="I64" s="72"/>
      <c r="J64" s="73"/>
      <c r="K64" s="176" t="s">
        <v>102</v>
      </c>
      <c r="L64" s="177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66" t="s">
        <v>165</v>
      </c>
      <c r="F65" s="167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70" t="s">
        <v>108</v>
      </c>
      <c r="C69" s="170"/>
      <c r="D69" s="81"/>
      <c r="E69" s="81"/>
      <c r="F69" s="172" t="s">
        <v>109</v>
      </c>
      <c r="G69" s="174" t="s">
        <v>110</v>
      </c>
      <c r="H69" s="81"/>
      <c r="I69" s="170" t="s">
        <v>111</v>
      </c>
      <c r="J69" s="170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 x14ac:dyDescent="0.25">
      <c r="B70" s="171"/>
      <c r="C70" s="171"/>
      <c r="D70" s="85"/>
      <c r="E70" s="86"/>
      <c r="F70" s="173"/>
      <c r="G70" s="175"/>
      <c r="H70" s="87"/>
      <c r="I70" s="171"/>
      <c r="J70" s="171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172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6"/>
    </row>
    <row r="72" spans="2:17" ht="20.149999999999999" customHeight="1" x14ac:dyDescent="0.45">
      <c r="B72" s="100" t="s">
        <v>120</v>
      </c>
      <c r="C72" s="60">
        <v>-163.69999999999999</v>
      </c>
      <c r="D72" s="60">
        <v>-165.1</v>
      </c>
      <c r="E72" s="100" t="s">
        <v>121</v>
      </c>
      <c r="F72" s="60">
        <v>18.100000000000001</v>
      </c>
      <c r="G72" s="60">
        <v>17.399999999999999</v>
      </c>
      <c r="H72" s="101"/>
      <c r="I72" s="97" t="s">
        <v>122</v>
      </c>
      <c r="J72" s="59">
        <v>0</v>
      </c>
      <c r="K72" s="98" t="s">
        <v>173</v>
      </c>
      <c r="L72" s="59">
        <v>0</v>
      </c>
      <c r="M72" s="98" t="s">
        <v>123</v>
      </c>
      <c r="N72" s="59">
        <v>0</v>
      </c>
      <c r="O72" s="98" t="s">
        <v>174</v>
      </c>
      <c r="P72" s="59">
        <v>0</v>
      </c>
      <c r="Q72" s="106"/>
    </row>
    <row r="73" spans="2:17" ht="20.149999999999999" customHeight="1" x14ac:dyDescent="0.45">
      <c r="B73" s="100" t="s">
        <v>124</v>
      </c>
      <c r="C73" s="60">
        <v>-165.7</v>
      </c>
      <c r="D73" s="60">
        <v>-167.1</v>
      </c>
      <c r="E73" s="102" t="s">
        <v>125</v>
      </c>
      <c r="F73" s="61">
        <v>43.2</v>
      </c>
      <c r="G73" s="61">
        <v>40.1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175</v>
      </c>
      <c r="P73" s="59">
        <v>0</v>
      </c>
      <c r="Q73" s="106"/>
    </row>
    <row r="74" spans="2:17" ht="20.149999999999999" customHeight="1" x14ac:dyDescent="0.45">
      <c r="B74" s="100" t="s">
        <v>129</v>
      </c>
      <c r="C74" s="60">
        <v>-193.4</v>
      </c>
      <c r="D74" s="60">
        <v>-191.6</v>
      </c>
      <c r="E74" s="102" t="s">
        <v>130</v>
      </c>
      <c r="F74" s="62">
        <v>10</v>
      </c>
      <c r="G74" s="62">
        <v>5</v>
      </c>
      <c r="H74" s="101"/>
      <c r="I74" s="97" t="s">
        <v>131</v>
      </c>
      <c r="J74" s="59">
        <v>0</v>
      </c>
      <c r="K74" s="98" t="s">
        <v>132</v>
      </c>
      <c r="L74" s="59">
        <v>0</v>
      </c>
      <c r="M74" s="97" t="s">
        <v>133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134</v>
      </c>
      <c r="C75" s="60">
        <v>-110.7</v>
      </c>
      <c r="D75" s="60">
        <v>-115.1</v>
      </c>
      <c r="E75" s="102" t="s">
        <v>135</v>
      </c>
      <c r="F75" s="62">
        <v>30</v>
      </c>
      <c r="G75" s="62">
        <v>30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139</v>
      </c>
      <c r="C76" s="60">
        <v>26.7</v>
      </c>
      <c r="D76" s="60">
        <v>24.9</v>
      </c>
      <c r="E76" s="102" t="s">
        <v>140</v>
      </c>
      <c r="F76" s="62">
        <v>25</v>
      </c>
      <c r="G76" s="62">
        <v>25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 x14ac:dyDescent="0.45">
      <c r="B77" s="100" t="s">
        <v>144</v>
      </c>
      <c r="C77" s="60">
        <v>22.8</v>
      </c>
      <c r="D77" s="60">
        <v>21</v>
      </c>
      <c r="E77" s="102" t="s">
        <v>145</v>
      </c>
      <c r="F77" s="62">
        <v>240</v>
      </c>
      <c r="G77" s="62">
        <v>250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 x14ac:dyDescent="0.45">
      <c r="B78" s="100" t="s">
        <v>149</v>
      </c>
      <c r="C78" s="60">
        <v>20.8</v>
      </c>
      <c r="D78" s="60">
        <v>19.100000000000001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 x14ac:dyDescent="0.45">
      <c r="B79" s="100" t="s">
        <v>154</v>
      </c>
      <c r="C79" s="60">
        <v>19.399999999999999</v>
      </c>
      <c r="D79" s="60">
        <v>17.600000000000001</v>
      </c>
      <c r="E79" s="100" t="s">
        <v>155</v>
      </c>
      <c r="F79" s="60">
        <v>12.9</v>
      </c>
      <c r="G79" s="60">
        <v>8.6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 x14ac:dyDescent="0.45">
      <c r="B80" s="105" t="s">
        <v>159</v>
      </c>
      <c r="C80" s="64">
        <v>7.6100000000000007E-5</v>
      </c>
      <c r="D80" s="64">
        <v>8.3700000000000002E-5</v>
      </c>
      <c r="E80" s="102" t="s">
        <v>160</v>
      </c>
      <c r="F80" s="61">
        <v>55.4</v>
      </c>
      <c r="G80" s="61">
        <v>66.900000000000006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4" t="s">
        <v>164</v>
      </c>
      <c r="C84" s="124"/>
    </row>
    <row r="85" spans="2:16" ht="15" customHeight="1" x14ac:dyDescent="0.45">
      <c r="B85" s="125" t="s">
        <v>179</v>
      </c>
      <c r="C85" s="126"/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7"/>
    </row>
    <row r="86" spans="2:16" ht="15" customHeight="1" x14ac:dyDescent="0.45">
      <c r="B86" s="114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6"/>
    </row>
    <row r="87" spans="2:16" ht="15" customHeight="1" x14ac:dyDescent="0.45">
      <c r="B87" s="114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6"/>
    </row>
    <row r="88" spans="2:16" ht="15" customHeight="1" x14ac:dyDescent="0.45">
      <c r="B88" s="114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6"/>
    </row>
    <row r="89" spans="2:16" ht="15" customHeight="1" x14ac:dyDescent="0.45">
      <c r="B89" s="114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6"/>
    </row>
    <row r="90" spans="2:16" ht="15" customHeight="1" x14ac:dyDescent="0.45">
      <c r="B90" s="114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6"/>
    </row>
    <row r="91" spans="2:16" ht="15" customHeight="1" x14ac:dyDescent="0.45">
      <c r="B91" s="114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6"/>
    </row>
    <row r="92" spans="2:16" ht="15" customHeight="1" x14ac:dyDescent="0.45">
      <c r="B92" s="114"/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6"/>
    </row>
    <row r="93" spans="2:16" ht="15" customHeight="1" x14ac:dyDescent="0.45">
      <c r="B93" s="114"/>
      <c r="C93" s="115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6"/>
    </row>
    <row r="94" spans="2:16" ht="15" customHeight="1" x14ac:dyDescent="0.45">
      <c r="B94" s="114"/>
      <c r="C94" s="115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6"/>
    </row>
    <row r="95" spans="2:16" ht="15" customHeight="1" x14ac:dyDescent="0.45">
      <c r="B95" s="114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6"/>
    </row>
    <row r="96" spans="2:16" ht="15" customHeight="1" x14ac:dyDescent="0.45">
      <c r="B96" s="114"/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6"/>
    </row>
    <row r="97" spans="2:16" ht="15" customHeight="1" x14ac:dyDescent="0.45">
      <c r="B97" s="114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6"/>
    </row>
    <row r="98" spans="2:16" ht="15" customHeight="1" x14ac:dyDescent="0.45">
      <c r="B98" s="114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6"/>
    </row>
    <row r="99" spans="2:16" ht="15" customHeight="1" x14ac:dyDescent="0.45">
      <c r="B99" s="117"/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9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2024-10-08T08:57:29Z</dcterms:modified>
</cp:coreProperties>
</file>