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9월\"/>
    </mc:Choice>
  </mc:AlternateContent>
  <xr:revisionPtr revIDLastSave="0" documentId="13_ncr:1_{DD7BEC72-062B-4E4D-B7FC-2CE1A375EEF5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<sst xmlns="http://schemas.openxmlformats.org/spreadsheetml/2006/main" count="207" uniqueCount="190">
  <si>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</si>
  <si>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</si>
  <si>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</si>
  <si>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</si>
  <si>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</si>
  <si>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</si>
  <si>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</si>
  <si>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</si>
  <si>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</si>
  <si>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</si>
  <si>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</si>
  <si>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</si>
  <si>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</si>
  <si>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</si>
  <si>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</si>
  <si>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</si>
  <si>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</si>
  <si>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</si>
  <si>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</si>
  <si>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</si>
  <si>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</si>
  <si>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</si>
  <si>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</si>
  <si>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</si>
  <si>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</si>
  <si>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</si>
  <si>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</si>
  <si>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</si>
  <si>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</si>
  <si>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</si>
  <si>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</si>
  <si>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</si>
  <si>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</si>
  <si>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</si>
  <si>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</si>
  <si>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</si>
  <si>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</si>
  <si>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</si>
  <si>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</si>
  <si>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</si>
  <si>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</si>
  <si>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</si>
  <si>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</si>
  <si>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</si>
  <si>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</si>
  <si>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</si>
  <si>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</si>
  <si>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</si>
  <si>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</si>
  <si>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</si>
  <si>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</si>
  <si>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</si>
  <si>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</si>
  <si>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</si>
  <si>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</si>
  <si>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</si>
  <si>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</si>
  <si>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</si>
  <si>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</si>
  <si>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</si>
  <si>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</si>
  <si>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</si>
  <si>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</si>
  <si>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</si>
  <si>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</si>
  <si>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</si>
  <si>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</si>
  <si>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</si>
  <si>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</si>
  <si>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</si>
  <si>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</si>
  <si>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</si>
  <si>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</si>
  <si>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</si>
  <si>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</si>
  <si>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</si>
  <si>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</si>
  <si>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</si>
  <si>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</si>
  <si>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</si>
  <si>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</si>
  <si>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</si>
  <si>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</si>
  <si>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</si>
  <si>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</si>
  <si>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</si>
  <si>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</si>
  <si>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</si>
  <si>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</si>
  <si>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</si>
  <si>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</si>
  <si>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</si>
  <si>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</si>
  <si>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</si>
  <si>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</si>
  <si>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</si>
  <si>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</si>
  <si>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</si>
  <si>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</si>
  <si>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</si>
  <si>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</si>
  <si>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</si>
  <si>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</si>
  <si>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</si>
  <si>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</si>
  <si>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</si>
  <si>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</si>
  <si>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</si>
  <si>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</si>
  <si>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</si>
  <si>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</si>
  <si>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</si>
  <si>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</si>
  <si>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</si>
  <si>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</si>
  <si>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</si>
  <si>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</si>
  <si>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</si>
  <si>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</si>
  <si>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</si>
  <si>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</si>
  <si>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</si>
  <si>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</si>
  <si>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</si>
  <si>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</si>
  <si>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</si>
  <si>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</si>
  <si>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</si>
  <si>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</si>
  <si>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</si>
  <si>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</si>
  <si>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</si>
  <si>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</si>
  <si>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</si>
  <si>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</si>
  <si>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</si>
  <si>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</si>
  <si>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</si>
  <si>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</si>
  <si>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</si>
  <si>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</si>
  <si>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</si>
  <si>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</si>
  <si>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</si>
  <si>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</si>
  <si>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</si>
  <si>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</si>
  <si>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</si>
  <si>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</si>
  <si>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</si>
  <si>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</si>
  <si>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</si>
  <si>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</si>
  <si>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</si>
  <si>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</si>
  <si>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</si>
  <si>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</si>
  <si>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</si>
  <si>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</si>
  <si>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</si>
  <si>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</si>
  <si>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</si>
  <si>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</si>
  <si>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</si>
  <si>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</si>
  <si>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</si>
  <si>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</si>
  <si>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</si>
  <si>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</si>
  <si>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</si>
  <si>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</si>
  <si>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</si>
  <si>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</si>
  <si>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</si>
  <si>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</si>
  <si>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</si>
  <si>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</si>
  <si>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</si>
  <si>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</si>
  <si>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KAMP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</si>
  <si>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</si>
  <si>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</si>
  <si>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ENG-KSP</t>
    <phoneticPr fontId="3" type="noConversion"/>
  </si>
  <si>
    <t>TMT</t>
    <phoneticPr fontId="3" type="noConversion"/>
  </si>
  <si>
    <t>1. [23:30-03:04] 구름에 의한 관측 대기</t>
    <phoneticPr fontId="3" type="noConversion"/>
  </si>
  <si>
    <t>C_026853-026864</t>
    <phoneticPr fontId="3" type="noConversion"/>
  </si>
  <si>
    <t>L_026879-026885</t>
    <phoneticPr fontId="3" type="noConversion"/>
  </si>
  <si>
    <t>N</t>
    <phoneticPr fontId="3" type="noConversion"/>
  </si>
  <si>
    <t>M_026972-026973:K</t>
    <phoneticPr fontId="3" type="noConversion"/>
  </si>
  <si>
    <t>M_027012-027013:M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</si>
</sst>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4" zoomScale="146" zoomScaleNormal="146" workbookViewId="0">
      <selection activeCell="C79" sqref="C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45554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65.705128205128204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0.97916666666666663</v>
      </c>
      <c r="D9" s="8"/>
      <c r="E9" s="8"/>
      <c r="F9" s="8"/>
      <c r="G9" s="36"/>
      <c r="H9" s="8"/>
      <c r="I9" s="36">
        <v>99.3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0.21666666666666667</v>
      </c>
      <c r="D10" s="8">
        <v>2.2999999999999998</v>
      </c>
      <c r="E10" s="8">
        <v>3.4</v>
      </c>
      <c r="F10" s="8">
        <v>11</v>
      </c>
      <c r="G10" s="36" t="s">
        <v>187</v>
      </c>
      <c r="H10" s="8">
        <v>3.9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0.41250000000000003</v>
      </c>
      <c r="D11" s="15">
        <v>2</v>
      </c>
      <c r="E11" s="15">
        <v>3.1</v>
      </c>
      <c r="F11" s="15">
        <v>33</v>
      </c>
      <c r="G11" s="36" t="s">
        <v>187</v>
      </c>
      <c r="H11" s="15">
        <v>5.6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23.433333333333334</v>
      </c>
      <c r="D12" s="19">
        <f>AVERAGE(D9:D11)</f>
        <v>2.15</v>
      </c>
      <c r="E12" s="19">
        <f>AVERAGE(E9:E11)</f>
        <v>3.25</v>
      </c>
      <c r="F12" s="20">
        <f>AVERAGE(F9:F11)</f>
        <v>22</v>
      </c>
      <c r="G12" s="21"/>
      <c r="H12" s="22">
        <f>AVERAGE(H9:H11)</f>
        <v>4.75</v>
      </c>
      <c r="I12" s="23"/>
      <c r="J12" s="24">
        <f>AVERAGE(J9:J11)</f>
        <v>2.6666666666666665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179</v>
      </c>
      <c r="G16" s="27" t="s">
        <v>182</v>
      </c>
      <c r="H16" s="27" t="s">
        <v>183</v>
      </c>
      <c r="I16" s="27" t="s">
        <v>177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0.92499999999999993</v>
      </c>
      <c r="D17" s="28">
        <v>0.92708333333333337</v>
      </c>
      <c r="E17" s="28">
        <v>0.1277777777777778</v>
      </c>
      <c r="F17" s="28">
        <v>0.15277777777777776</v>
      </c>
      <c r="G17" s="28">
        <v>0.21111111111111111</v>
      </c>
      <c r="H17" s="28">
        <v>0.39097222222222222</v>
      </c>
      <c r="I17" s="28">
        <v>0.41250000000000003</v>
      </c>
      <c r="J17" s="28"/>
      <c r="K17" s="28"/>
      <c r="L17" s="28"/>
      <c r="M17" s="28"/>
      <c r="N17" s="28"/>
      <c r="O17" s="28"/>
      <c r="P17" s="28">
        <v>0.41597222222222219</v>
      </c>
    </row>
    <row r="18" spans="2:16" ht="14.15" customHeight="1" x14ac:dyDescent="0.45">
      <c r="B18" s="35" t="s">
        <v>43</v>
      </c>
      <c r="C18" s="27">
        <v>26843</v>
      </c>
      <c r="D18" s="27">
        <v>26844</v>
      </c>
      <c r="E18" s="27">
        <v>26849</v>
      </c>
      <c r="F18" s="27">
        <v>26860</v>
      </c>
      <c r="G18" s="27">
        <v>26900</v>
      </c>
      <c r="H18" s="27">
        <v>27017</v>
      </c>
      <c r="I18" s="27">
        <v>27030</v>
      </c>
      <c r="J18" s="27"/>
      <c r="K18" s="27"/>
      <c r="L18" s="27"/>
      <c r="M18" s="27"/>
      <c r="N18" s="27"/>
      <c r="O18" s="27"/>
      <c r="P18" s="27">
        <v>27035</v>
      </c>
    </row>
    <row r="19" spans="2:16" ht="14.15" customHeight="1" thickBot="1" x14ac:dyDescent="0.5">
      <c r="B19" s="13" t="s">
        <v>44</v>
      </c>
      <c r="C19" s="29"/>
      <c r="D19" s="27">
        <v>26848</v>
      </c>
      <c r="E19" s="30">
        <v>26859</v>
      </c>
      <c r="F19" s="30">
        <v>26899</v>
      </c>
      <c r="G19" s="27">
        <v>27016</v>
      </c>
      <c r="H19" s="30">
        <v>27029</v>
      </c>
      <c r="I19" s="30">
        <v>27034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11</v>
      </c>
      <c r="F20" s="33">
        <f t="shared" si="0"/>
        <v>40</v>
      </c>
      <c r="G20" s="33">
        <f t="shared" si="0"/>
        <v>117</v>
      </c>
      <c r="H20" s="33">
        <f t="shared" si="0"/>
        <v>13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0.14930555555555555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0.17777777777777778</v>
      </c>
      <c r="P30" s="46">
        <f>SUM(C30:J30,L30:N30)</f>
        <v>0.21180555555555555</v>
      </c>
    </row>
    <row r="31" spans="2:16" ht="14.15" customHeight="1" x14ac:dyDescent="0.45">
      <c r="B31" s="37" t="s">
        <v>168</v>
      </c>
      <c r="C31" s="47">
        <v>0.17361111111111113</v>
      </c>
      <c r="D31" s="7">
        <v>0.17986111111111111</v>
      </c>
      <c r="E31" s="7">
        <v>5.8333333333333327E-2</v>
      </c>
      <c r="F31" s="7"/>
      <c r="G31" s="7"/>
      <c r="H31" s="7"/>
      <c r="I31" s="7"/>
      <c r="J31" s="7"/>
      <c r="K31" s="7">
        <v>2.1527777777777781E-2</v>
      </c>
      <c r="L31" s="7"/>
      <c r="M31" s="7"/>
      <c r="N31" s="7"/>
      <c r="O31" s="48"/>
      <c r="P31" s="46">
        <f>SUM(C31:N31)</f>
        <v>0.43333333333333335</v>
      </c>
    </row>
    <row r="32" spans="2:16" ht="14.15" customHeight="1" x14ac:dyDescent="0.45">
      <c r="B32" s="37" t="s">
        <v>68</v>
      </c>
      <c r="C32" s="49">
        <v>0.14861111111111111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0.14861111111111111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2.5000000000000022E-2</v>
      </c>
      <c r="D34" s="109">
        <f t="shared" ref="D34:N34" si="1">D31-D32-D33</f>
        <v>0.17986111111111111</v>
      </c>
      <c r="E34" s="109">
        <f t="shared" si="1"/>
        <v>5.8333333333333327E-2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2.1527777777777781E-2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0.28472222222222221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185</v>
      </c>
      <c r="D36" s="138"/>
      <c r="E36" s="138" t="s">
        <v>186</v>
      </c>
      <c r="F36" s="138"/>
      <c r="G36" s="138" t="s">
        <v>188</v>
      </c>
      <c r="H36" s="138"/>
      <c r="I36" s="138" t="s">
        <v>189</v>
      </c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184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214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</v>
      </c>
      <c r="D72" s="60">
        <v>-166.3</v>
      </c>
      <c r="E72" s="100" t="s">
        <v>121</v>
      </c>
      <c r="F72" s="60">
        <v>18</v>
      </c>
      <c r="G72" s="60">
        <v>16.7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-166.5</v>
      </c>
      <c r="D73" s="60">
        <v>-168.1</v>
      </c>
      <c r="E73" s="102" t="s">
        <v>125</v>
      </c>
      <c r="F73" s="61">
        <v>11.3</v>
      </c>
      <c r="G73" s="61">
        <v>15.7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-194.3</v>
      </c>
      <c r="D74" s="60">
        <v>-197.4</v>
      </c>
      <c r="E74" s="102" t="s">
        <v>130</v>
      </c>
      <c r="F74" s="62">
        <v>10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-112.2</v>
      </c>
      <c r="D75" s="60">
        <v>-117.5</v>
      </c>
      <c r="E75" s="102" t="s">
        <v>135</v>
      </c>
      <c r="F75" s="62">
        <v>30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</v>
      </c>
      <c r="D76" s="60">
        <v>23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22.1</v>
      </c>
      <c r="D77" s="60">
        <v>19.5</v>
      </c>
      <c r="E77" s="102" t="s">
        <v>145</v>
      </c>
      <c r="F77" s="62">
        <v>240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20.2</v>
      </c>
      <c r="D78" s="60">
        <v>17.600000000000001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18.8</v>
      </c>
      <c r="D79" s="60">
        <v>16.2</v>
      </c>
      <c r="E79" s="100" t="s">
        <v>155</v>
      </c>
      <c r="F79" s="60">
        <v>12.9</v>
      </c>
      <c r="G79" s="60">
        <v>5.7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6.6500000000000004E-5</v>
      </c>
      <c r="D80" s="64">
        <v>6.5199999999999999E-5</v>
      </c>
      <c r="E80" s="102" t="s">
        <v>160</v>
      </c>
      <c r="F80" s="61">
        <v>15</v>
      </c>
      <c r="G80" s="61">
        <v>34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2024-09-19T10:04:37Z</dcterms:modified>
</cp:coreProperties>
</file>