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9월\"/>
    </mc:Choice>
  </mc:AlternateContent>
  <xr:revisionPtr revIDLastSave="0" documentId="13_ncr:1_{1846EB42-FE80-49F4-A356-FC479DAA8DA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<sst xmlns="http://schemas.openxmlformats.org/spreadsheetml/2006/main" count="211" uniqueCount="194">
  <si>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</si>
  <si>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</si>
  <si>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</si>
  <si>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</si>
  <si>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</si>
  <si>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</si>
  <si>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</si>
  <si>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</si>
  <si>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</si>
  <si>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</si>
  <si>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</si>
  <si>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</si>
  <si>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</si>
  <si>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</si>
  <si>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</si>
  <si>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</si>
  <si>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</si>
  <si>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</si>
  <si>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</si>
  <si>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</si>
  <si>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</si>
  <si>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</si>
  <si>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</si>
  <si>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</si>
  <si>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</si>
  <si>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</si>
  <si>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</si>
  <si>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</si>
  <si>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</si>
  <si>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</si>
  <si>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</si>
  <si>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</si>
  <si>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</si>
  <si>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</si>
  <si>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</si>
  <si>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</si>
  <si>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</si>
  <si>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</si>
  <si>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</si>
  <si>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</si>
  <si>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</si>
  <si>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</si>
  <si>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</si>
  <si>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</si>
  <si>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</si>
  <si>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</si>
  <si>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</si>
  <si>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</si>
  <si>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</si>
  <si>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</si>
  <si>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</si>
  <si>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</si>
  <si>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</si>
  <si>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</si>
  <si>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</si>
  <si>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</si>
  <si>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</si>
  <si>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</si>
  <si>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</si>
  <si>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</si>
  <si>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</si>
  <si>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</si>
  <si>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</si>
  <si>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</si>
  <si>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</si>
  <si>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</si>
  <si>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</si>
  <si>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</si>
  <si>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</si>
  <si>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</si>
  <si>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</si>
  <si>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</si>
  <si>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</si>
  <si>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</si>
  <si>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</si>
  <si>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</si>
  <si>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</si>
  <si>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</si>
  <si>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</si>
  <si>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</si>
  <si>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</si>
  <si>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</si>
  <si>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</si>
  <si>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</si>
  <si>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</si>
  <si>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</si>
  <si>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</si>
  <si>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</si>
  <si>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</si>
  <si>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</si>
  <si>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</si>
  <si>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</si>
  <si>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</si>
  <si>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</si>
  <si>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</si>
  <si>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</si>
  <si>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</si>
  <si>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</si>
  <si>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</si>
  <si>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</si>
  <si>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</si>
  <si>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</si>
  <si>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</si>
  <si>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</si>
  <si>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</si>
  <si>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</si>
  <si>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</si>
  <si>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</si>
  <si>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</si>
  <si>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</si>
  <si>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</si>
  <si>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</si>
  <si>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</si>
  <si>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</si>
  <si>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</si>
  <si>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</si>
  <si>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</si>
  <si>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</si>
  <si>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</si>
  <si>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</si>
  <si>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</si>
  <si>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</si>
  <si>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</si>
  <si>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</si>
  <si>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</si>
  <si>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</si>
  <si>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</si>
  <si>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</si>
  <si>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</si>
  <si>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</si>
  <si>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</si>
  <si>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</si>
  <si>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</si>
  <si>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</si>
  <si>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</si>
  <si>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</si>
  <si>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</si>
  <si>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</si>
  <si>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</si>
  <si>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</si>
  <si>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</si>
  <si>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</si>
  <si>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</si>
  <si>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</si>
  <si>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</si>
  <si>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</si>
  <si>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</si>
  <si>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</si>
  <si>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</si>
  <si>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</si>
  <si>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</si>
  <si>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</si>
  <si>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</si>
  <si>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</si>
  <si>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</si>
  <si>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</si>
  <si>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</si>
  <si>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</si>
  <si>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</si>
  <si>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</si>
  <si>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</si>
  <si>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</si>
  <si>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</si>
  <si>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</si>
  <si>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</si>
  <si>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</si>
  <si>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</si>
  <si>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</si>
  <si>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</si>
  <si>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</si>
  <si>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</si>
  <si>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</si>
  <si>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</si>
  <si>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</si>
  <si>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</si>
  <si>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</si>
  <si>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</si>
  <si>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</si>
  <si>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</si>
  <si>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</si>
  <si>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</si>
  <si>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</si>
  <si>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ENG-KSP</t>
    <phoneticPr fontId="3" type="noConversion"/>
  </si>
  <si>
    <t>TMT</t>
    <phoneticPr fontId="3" type="noConversion"/>
  </si>
  <si>
    <t>ALL</t>
    <phoneticPr fontId="3" type="noConversion"/>
  </si>
  <si>
    <t>ENG-MMA</t>
    <phoneticPr fontId="3" type="noConversion"/>
  </si>
  <si>
    <t>N</t>
    <phoneticPr fontId="3" type="noConversion"/>
  </si>
  <si>
    <t>1. [23:28-00:28] 구름에 의한 관측 대기</t>
    <phoneticPr fontId="3" type="noConversion"/>
  </si>
  <si>
    <t>L_026694-026696</t>
    <phoneticPr fontId="3" type="noConversion"/>
  </si>
  <si>
    <t>M_026706</t>
    <phoneticPr fontId="3" type="noConversion"/>
  </si>
  <si>
    <t>M_026760-026761:T</t>
    <phoneticPr fontId="3" type="noConversion"/>
  </si>
  <si>
    <t>E_026768-026772</t>
    <phoneticPr fontId="3" type="noConversion"/>
  </si>
  <si>
    <t>2. E_026768-026769 셔터컨트롤 오류 상태가 아니었으나 영상에 별이 나오지 않음. 돔 확인시 망원경 셔터 Sync. 불일치</t>
    <phoneticPr fontId="3" type="noConversion"/>
  </si>
  <si>
    <t>C_026773-026836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</si>
</sst>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3" zoomScale="146" zoomScaleNormal="146" workbookViewId="0">
      <selection activeCell="E79" sqref="E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45553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90.415335463258785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0.97777777777777775</v>
      </c>
      <c r="D9" s="8">
        <v>1</v>
      </c>
      <c r="E9" s="8">
        <v>12.4</v>
      </c>
      <c r="F9" s="8">
        <v>10</v>
      </c>
      <c r="G9" s="36" t="s">
        <v>186</v>
      </c>
      <c r="H9" s="8">
        <v>2.1</v>
      </c>
      <c r="I9" s="36">
        <v>100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0.20833333333333334</v>
      </c>
      <c r="D10" s="8">
        <v>1.2</v>
      </c>
      <c r="E10" s="8">
        <v>12.4</v>
      </c>
      <c r="F10" s="8">
        <v>18</v>
      </c>
      <c r="G10" s="36" t="s">
        <v>186</v>
      </c>
      <c r="H10" s="8">
        <v>7.2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0.41250000000000003</v>
      </c>
      <c r="D11" s="15">
        <v>1</v>
      </c>
      <c r="E11" s="15">
        <v>11.9</v>
      </c>
      <c r="F11" s="15">
        <v>16</v>
      </c>
      <c r="G11" s="36" t="s">
        <v>186</v>
      </c>
      <c r="H11" s="15">
        <v>5.2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23.434722222222224</v>
      </c>
      <c r="D12" s="19">
        <f>AVERAGE(D9:D11)</f>
        <v>1.0666666666666667</v>
      </c>
      <c r="E12" s="19">
        <f>AVERAGE(E9:E11)</f>
        <v>12.233333333333334</v>
      </c>
      <c r="F12" s="20">
        <f>AVERAGE(F9:F11)</f>
        <v>14.666666666666666</v>
      </c>
      <c r="G12" s="21"/>
      <c r="H12" s="22">
        <f>AVERAGE(H9:H11)</f>
        <v>4.833333333333333</v>
      </c>
      <c r="I12" s="23"/>
      <c r="J12" s="24">
        <f>AVERAGE(J9:J11)</f>
        <v>5.333333333333333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179</v>
      </c>
      <c r="G16" s="27" t="s">
        <v>182</v>
      </c>
      <c r="H16" s="27" t="s">
        <v>185</v>
      </c>
      <c r="I16" s="27" t="s">
        <v>183</v>
      </c>
      <c r="J16" s="27" t="s">
        <v>184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0.90902777777777777</v>
      </c>
      <c r="D17" s="28">
        <v>0.91041666666666676</v>
      </c>
      <c r="E17" s="28">
        <v>0.97777777777777775</v>
      </c>
      <c r="F17" s="28">
        <v>0.15347222222222223</v>
      </c>
      <c r="G17" s="28">
        <v>0.21597222222222223</v>
      </c>
      <c r="H17" s="28">
        <v>0.31944444444444448</v>
      </c>
      <c r="I17" s="28">
        <v>0.39166666666666666</v>
      </c>
      <c r="J17" s="28">
        <v>0.41250000000000003</v>
      </c>
      <c r="K17" s="28"/>
      <c r="L17" s="28"/>
      <c r="M17" s="28"/>
      <c r="N17" s="28"/>
      <c r="O17" s="28"/>
      <c r="P17" s="28">
        <v>0.41597222222222219</v>
      </c>
    </row>
    <row r="18" spans="2:16" ht="14.15" customHeight="1" x14ac:dyDescent="0.45">
      <c r="B18" s="35" t="s">
        <v>43</v>
      </c>
      <c r="C18" s="27">
        <v>26583</v>
      </c>
      <c r="D18" s="27">
        <v>26584</v>
      </c>
      <c r="E18" s="27">
        <v>26589</v>
      </c>
      <c r="F18" s="27">
        <v>26681</v>
      </c>
      <c r="G18" s="27">
        <v>26723</v>
      </c>
      <c r="H18" s="27">
        <v>26790</v>
      </c>
      <c r="I18" s="27">
        <v>26824</v>
      </c>
      <c r="J18" s="27">
        <v>26837</v>
      </c>
      <c r="K18" s="27"/>
      <c r="L18" s="27"/>
      <c r="M18" s="27"/>
      <c r="N18" s="27"/>
      <c r="O18" s="27"/>
      <c r="P18" s="27">
        <v>26842</v>
      </c>
    </row>
    <row r="19" spans="2:16" ht="14.15" customHeight="1" thickBot="1" x14ac:dyDescent="0.5">
      <c r="B19" s="13" t="s">
        <v>44</v>
      </c>
      <c r="C19" s="29"/>
      <c r="D19" s="27">
        <v>26588</v>
      </c>
      <c r="E19" s="30">
        <v>26680</v>
      </c>
      <c r="F19" s="30">
        <v>26722</v>
      </c>
      <c r="G19" s="27">
        <v>26789</v>
      </c>
      <c r="H19" s="30">
        <v>26823</v>
      </c>
      <c r="I19" s="30">
        <v>26836</v>
      </c>
      <c r="J19" s="30">
        <v>26841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92</v>
      </c>
      <c r="F20" s="33">
        <f t="shared" si="0"/>
        <v>42</v>
      </c>
      <c r="G20" s="33">
        <f t="shared" si="0"/>
        <v>67</v>
      </c>
      <c r="H20" s="33">
        <f t="shared" si="0"/>
        <v>34</v>
      </c>
      <c r="I20" s="33">
        <f t="shared" si="0"/>
        <v>13</v>
      </c>
      <c r="J20" s="33">
        <f t="shared" si="0"/>
        <v>5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0.15277777777777776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0.17569444444444446</v>
      </c>
      <c r="P30" s="46">
        <f>SUM(C30:J30,L30:N30)</f>
        <v>0.21527777777777776</v>
      </c>
    </row>
    <row r="31" spans="2:16" ht="14.15" customHeight="1" x14ac:dyDescent="0.45">
      <c r="B31" s="37" t="s">
        <v>168</v>
      </c>
      <c r="C31" s="47">
        <v>0.17569444444444446</v>
      </c>
      <c r="D31" s="7">
        <v>0.10347222222222223</v>
      </c>
      <c r="E31" s="7">
        <v>6.25E-2</v>
      </c>
      <c r="F31" s="7">
        <v>7.2222222222222229E-2</v>
      </c>
      <c r="G31" s="7"/>
      <c r="H31" s="7"/>
      <c r="I31" s="7"/>
      <c r="J31" s="7"/>
      <c r="K31" s="7">
        <v>2.0833333333333332E-2</v>
      </c>
      <c r="L31" s="7"/>
      <c r="M31" s="7"/>
      <c r="N31" s="7"/>
      <c r="O31" s="48"/>
      <c r="P31" s="46">
        <f>SUM(C31:N31)</f>
        <v>0.43472222222222223</v>
      </c>
    </row>
    <row r="32" spans="2:16" ht="14.15" customHeight="1" x14ac:dyDescent="0.45">
      <c r="B32" s="37" t="s">
        <v>68</v>
      </c>
      <c r="C32" s="49">
        <v>4.1666666666666664E-2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4.1666666666666664E-2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0.1340277777777778</v>
      </c>
      <c r="D34" s="109">
        <f t="shared" ref="D34:N34" si="1">D31-D32-D33</f>
        <v>0.10347222222222223</v>
      </c>
      <c r="E34" s="109">
        <f t="shared" si="1"/>
        <v>6.25E-2</v>
      </c>
      <c r="F34" s="109">
        <f t="shared" si="1"/>
        <v>7.2222222222222229E-2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2.0833333333333332E-2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0.39305555555555555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188</v>
      </c>
      <c r="D36" s="149"/>
      <c r="E36" s="149" t="s">
        <v>189</v>
      </c>
      <c r="F36" s="149"/>
      <c r="G36" s="149" t="s">
        <v>190</v>
      </c>
      <c r="H36" s="149"/>
      <c r="I36" s="149" t="s">
        <v>191</v>
      </c>
      <c r="J36" s="149"/>
      <c r="K36" s="149" t="s">
        <v>193</v>
      </c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187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 t="s">
        <v>192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48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214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-163.19999999999999</v>
      </c>
      <c r="D72" s="60">
        <v>-164.1</v>
      </c>
      <c r="E72" s="100" t="s">
        <v>121</v>
      </c>
      <c r="F72" s="60">
        <v>18</v>
      </c>
      <c r="G72" s="60">
        <v>19.3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-165.3</v>
      </c>
      <c r="D73" s="60">
        <v>-166.3</v>
      </c>
      <c r="E73" s="102" t="s">
        <v>125</v>
      </c>
      <c r="F73" s="61">
        <v>13.1</v>
      </c>
      <c r="G73" s="61">
        <v>12.3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-193.9</v>
      </c>
      <c r="D74" s="60">
        <v>-197.9</v>
      </c>
      <c r="E74" s="102" t="s">
        <v>130</v>
      </c>
      <c r="F74" s="62">
        <v>0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-110.2</v>
      </c>
      <c r="D75" s="60">
        <v>-112.9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28.1</v>
      </c>
      <c r="D76" s="60">
        <v>26.6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23.7</v>
      </c>
      <c r="D77" s="60">
        <v>22.9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21.7</v>
      </c>
      <c r="D78" s="60">
        <v>21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20.100000000000001</v>
      </c>
      <c r="D79" s="60">
        <v>19.600000000000001</v>
      </c>
      <c r="E79" s="100" t="s">
        <v>155</v>
      </c>
      <c r="F79" s="60">
        <v>15.3</v>
      </c>
      <c r="G79" s="60">
        <v>12.3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6.7500000000000001E-5</v>
      </c>
      <c r="D80" s="64">
        <v>6.9099999999999999E-5</v>
      </c>
      <c r="E80" s="102" t="s">
        <v>160</v>
      </c>
      <c r="F80" s="61">
        <v>15.3</v>
      </c>
      <c r="G80" s="61">
        <v>18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2024-09-18T10:09:01Z</dcterms:modified>
</cp:coreProperties>
</file>