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302E3FD9-68F7-4A3F-A188-F7770D508D4E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<sst xmlns="http://schemas.openxmlformats.org/spreadsheetml/2006/main" count="209" uniqueCount="191">
  <si>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</si>
  <si>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</si>
  <si>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</si>
  <si>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</si>
  <si>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</si>
  <si>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</si>
  <si>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</si>
  <si>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</si>
  <si>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</si>
  <si>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</si>
  <si>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</si>
  <si>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</si>
  <si>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</si>
  <si>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</si>
  <si>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</si>
  <si>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</si>
  <si>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</si>
  <si>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</si>
  <si>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</si>
  <si>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</si>
  <si>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</si>
  <si>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</si>
  <si>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</si>
  <si>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</si>
  <si>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</si>
  <si>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</si>
  <si>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</si>
  <si>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</si>
  <si>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</si>
  <si>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</si>
  <si>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</si>
  <si>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</si>
  <si>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</si>
  <si>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</si>
  <si>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</si>
  <si>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</si>
  <si>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</si>
  <si>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</si>
  <si>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</si>
  <si>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</si>
  <si>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</si>
  <si>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</si>
  <si>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</si>
  <si>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</si>
  <si>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</si>
  <si>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</si>
  <si>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</si>
  <si>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</si>
  <si>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</si>
  <si>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</si>
  <si>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</si>
  <si>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</si>
  <si>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</si>
  <si>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</si>
  <si>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</si>
  <si>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</si>
  <si>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</si>
  <si>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</si>
  <si>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</si>
  <si>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</si>
  <si>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</si>
  <si>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</si>
  <si>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</si>
  <si>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</si>
  <si>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</si>
  <si>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</si>
  <si>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</si>
  <si>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</si>
  <si>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</si>
  <si>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</si>
  <si>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</si>
  <si>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</si>
  <si>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</si>
  <si>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</si>
  <si>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</si>
  <si>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</si>
  <si>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</si>
  <si>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</si>
  <si>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</si>
  <si>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</si>
  <si>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</si>
  <si>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</si>
  <si>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</si>
  <si>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</si>
  <si>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</si>
  <si>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</si>
  <si>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</si>
  <si>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</si>
  <si>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</si>
  <si>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</si>
  <si>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</si>
  <si>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</si>
  <si>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</si>
  <si>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</si>
  <si>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</si>
  <si>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</si>
  <si>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</si>
  <si>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</si>
  <si>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</si>
  <si>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</si>
  <si>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</si>
  <si>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</si>
  <si>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</si>
  <si>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</si>
  <si>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</si>
  <si>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</si>
  <si>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</si>
  <si>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</si>
  <si>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</si>
  <si>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</si>
  <si>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</si>
  <si>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</si>
  <si>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</si>
  <si>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</si>
  <si>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</si>
  <si>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</si>
  <si>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</si>
  <si>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</si>
  <si>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</si>
  <si>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</si>
  <si>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</si>
  <si>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</si>
  <si>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</si>
  <si>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</si>
  <si>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</si>
  <si>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</si>
  <si>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</si>
  <si>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</si>
  <si>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</si>
  <si>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</si>
  <si>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</si>
  <si>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</si>
  <si>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</si>
  <si>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</si>
  <si>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</si>
  <si>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</si>
  <si>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</si>
  <si>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</si>
  <si>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</si>
  <si>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</si>
  <si>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</si>
  <si>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</si>
  <si>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</si>
  <si>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</si>
  <si>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</si>
  <si>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</si>
  <si>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</si>
  <si>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</si>
  <si>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</si>
  <si>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</si>
  <si>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</si>
  <si>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</si>
  <si>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</si>
  <si>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</si>
  <si>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</si>
  <si>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</si>
  <si>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</si>
  <si>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</si>
  <si>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</si>
  <si>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</si>
  <si>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</si>
  <si>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</si>
  <si>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</si>
  <si>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</si>
  <si>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</si>
  <si>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</si>
  <si>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</si>
  <si>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</si>
  <si>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</si>
  <si>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</si>
  <si>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</si>
  <si>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</si>
  <si>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</si>
  <si>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</si>
  <si>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</si>
  <si>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</si>
  <si>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</si>
  <si>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</si>
  <si>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허정환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</si>
  <si>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</si>
  <si>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</si>
  <si>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</si>
  <si>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1. Dell shutter control 프로그램 실행. 셔터 프로그램 다운 2회 발생</t>
    <phoneticPr fontId="3" type="noConversion"/>
  </si>
  <si>
    <t>ALL</t>
    <phoneticPr fontId="3" type="noConversion"/>
  </si>
  <si>
    <t>N</t>
    <phoneticPr fontId="3" type="noConversion"/>
  </si>
  <si>
    <t>M_001685-001686:N</t>
    <phoneticPr fontId="3" type="noConversion"/>
  </si>
  <si>
    <t>T_001847</t>
    <phoneticPr fontId="3" type="noConversion"/>
  </si>
  <si>
    <t>T_001857</t>
    <phoneticPr fontId="3" type="noConversion"/>
  </si>
  <si>
    <t>1. [06:16-06:37] T_001847 노출중 tcc 프로그램이 갑자기 종료 됨. eib, tcc, motor 재시작 후 관측 재개</t>
    <phoneticPr fontId="3" type="noConversion"/>
  </si>
  <si>
    <t>2. [06:58-07:12] T_001857 노출중 tcs, shutter, telcom, tcc 프로그램 모두 종료 됨. eib, tcc, motor 재시작 후 관측 재개</t>
    <phoneticPr fontId="3" type="noConversion"/>
  </si>
  <si>
    <t>50s/6k 40s/7k 50s/12k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</si>
</sst>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20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20" fontId="5" fillId="0" borderId="26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67" zoomScale="146" zoomScaleNormal="146" workbookViewId="0">
      <selection activeCell="J18" sqref="J18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3" t="s">
        <v>0</v>
      </c>
      <c r="C2" s="1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4">
        <v>45469</v>
      </c>
      <c r="D3" s="125"/>
      <c r="E3" s="1"/>
      <c r="F3" s="1"/>
      <c r="G3" s="1"/>
      <c r="H3" s="1"/>
      <c r="I3" s="1"/>
      <c r="J3" s="1"/>
      <c r="K3" s="66" t="s">
        <v>2</v>
      </c>
      <c r="L3" s="126">
        <f>(P31-(P32+P33))/P31*100</f>
        <v>95.27027027027026</v>
      </c>
      <c r="M3" s="126"/>
      <c r="N3" s="66" t="s">
        <v>3</v>
      </c>
      <c r="O3" s="126">
        <f>(P31-P33)/P31*100</f>
        <v>95.27027027027026</v>
      </c>
      <c r="P3" s="126"/>
    </row>
    <row r="4" spans="2:16" ht="14.25" customHeight="1" x14ac:dyDescent="0.45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3" t="s">
        <v>7</v>
      </c>
      <c r="C7" s="12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0.94305555555555554</v>
      </c>
      <c r="D9" s="8">
        <v>1.7</v>
      </c>
      <c r="E9" s="8">
        <v>7.1</v>
      </c>
      <c r="F9" s="8">
        <v>30</v>
      </c>
      <c r="G9" s="36" t="s">
        <v>184</v>
      </c>
      <c r="H9" s="8">
        <v>4.3</v>
      </c>
      <c r="I9" s="36">
        <v>79.900000000000006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0.20833333333333334</v>
      </c>
      <c r="D10" s="8">
        <v>2.6</v>
      </c>
      <c r="E10" s="8">
        <v>9.9</v>
      </c>
      <c r="F10" s="8">
        <v>10</v>
      </c>
      <c r="G10" s="36" t="s">
        <v>184</v>
      </c>
      <c r="H10" s="8">
        <v>4.3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0.45694444444444443</v>
      </c>
      <c r="D11" s="15">
        <v>1.3</v>
      </c>
      <c r="E11" s="15">
        <v>11</v>
      </c>
      <c r="F11" s="15">
        <v>5</v>
      </c>
      <c r="G11" s="36" t="s">
        <v>184</v>
      </c>
      <c r="H11" s="15">
        <v>2.1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23.513888888888889</v>
      </c>
      <c r="D12" s="19">
        <f>AVERAGE(D9:D11)</f>
        <v>1.8666666666666665</v>
      </c>
      <c r="E12" s="19">
        <f>AVERAGE(E9:E11)</f>
        <v>9.3333333333333339</v>
      </c>
      <c r="F12" s="20">
        <f>AVERAGE(F9:F11)</f>
        <v>15</v>
      </c>
      <c r="G12" s="21"/>
      <c r="H12" s="22">
        <f>AVERAGE(H9:H11)</f>
        <v>3.5666666666666664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3" t="s">
        <v>26</v>
      </c>
      <c r="C14" s="1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179</v>
      </c>
      <c r="F16" s="27" t="s">
        <v>181</v>
      </c>
      <c r="G16" s="27" t="s">
        <v>180</v>
      </c>
      <c r="H16" s="27" t="s">
        <v>179</v>
      </c>
      <c r="I16" s="27" t="s">
        <v>183</v>
      </c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0.90902777777777777</v>
      </c>
      <c r="D17" s="28">
        <v>0.91041666666666676</v>
      </c>
      <c r="E17" s="28">
        <v>0.94305555555555554</v>
      </c>
      <c r="F17" s="28">
        <v>0.97152777777777777</v>
      </c>
      <c r="G17" s="28">
        <v>0.38194444444444442</v>
      </c>
      <c r="H17" s="28">
        <v>0.43055555555555558</v>
      </c>
      <c r="I17" s="28">
        <v>0.45694444444444443</v>
      </c>
      <c r="J17" s="28"/>
      <c r="K17" s="28"/>
      <c r="L17" s="28"/>
      <c r="M17" s="28"/>
      <c r="N17" s="28"/>
      <c r="O17" s="28"/>
      <c r="P17" s="28">
        <v>0.46597222222222223</v>
      </c>
    </row>
    <row r="18" spans="2:16" ht="14.15" customHeight="1" x14ac:dyDescent="0.45">
      <c r="B18" s="35" t="s">
        <v>43</v>
      </c>
      <c r="C18" s="27">
        <v>1628</v>
      </c>
      <c r="D18" s="27">
        <v>1629</v>
      </c>
      <c r="E18" s="27">
        <v>1634</v>
      </c>
      <c r="F18" s="27">
        <v>1649</v>
      </c>
      <c r="G18" s="27">
        <v>1913</v>
      </c>
      <c r="H18" s="27">
        <v>1946</v>
      </c>
      <c r="I18" s="27">
        <v>1959</v>
      </c>
      <c r="J18" s="27"/>
      <c r="K18" s="27"/>
      <c r="L18" s="27"/>
      <c r="M18" s="27"/>
      <c r="N18" s="27"/>
      <c r="O18" s="27"/>
      <c r="P18" s="27">
        <v>1967</v>
      </c>
    </row>
    <row r="19" spans="2:16" ht="14.15" customHeight="1" thickBot="1" x14ac:dyDescent="0.5">
      <c r="B19" s="13" t="s">
        <v>44</v>
      </c>
      <c r="C19" s="29"/>
      <c r="D19" s="27">
        <v>1633</v>
      </c>
      <c r="E19" s="30">
        <v>1648</v>
      </c>
      <c r="F19" s="30">
        <v>1912</v>
      </c>
      <c r="G19" s="30">
        <v>1945</v>
      </c>
      <c r="H19" s="30">
        <v>1958</v>
      </c>
      <c r="I19" s="30">
        <v>1966</v>
      </c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15</v>
      </c>
      <c r="F20" s="33">
        <f t="shared" si="0"/>
        <v>264</v>
      </c>
      <c r="G20" s="33">
        <f t="shared" si="0"/>
        <v>33</v>
      </c>
      <c r="H20" s="33">
        <f t="shared" si="0"/>
        <v>13</v>
      </c>
      <c r="I20" s="33">
        <f t="shared" si="0"/>
        <v>8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32" t="s">
        <v>46</v>
      </c>
      <c r="C22" s="35" t="s">
        <v>22</v>
      </c>
      <c r="D22" s="35" t="s">
        <v>24</v>
      </c>
      <c r="E22" s="35" t="s">
        <v>47</v>
      </c>
      <c r="F22" s="133" t="s">
        <v>48</v>
      </c>
      <c r="G22" s="133"/>
      <c r="H22" s="133"/>
      <c r="I22" s="133"/>
      <c r="J22" s="35" t="s">
        <v>22</v>
      </c>
      <c r="K22" s="35" t="s">
        <v>24</v>
      </c>
      <c r="L22" s="35" t="s">
        <v>47</v>
      </c>
      <c r="M22" s="133" t="s">
        <v>48</v>
      </c>
      <c r="N22" s="133"/>
      <c r="O22" s="133"/>
      <c r="P22" s="133"/>
    </row>
    <row r="23" spans="2:16" ht="13.5" customHeight="1" x14ac:dyDescent="0.45">
      <c r="B23" s="132"/>
      <c r="C23" s="36"/>
      <c r="D23" s="36"/>
      <c r="E23" s="36" t="s">
        <v>49</v>
      </c>
      <c r="F23" s="131"/>
      <c r="G23" s="131"/>
      <c r="H23" s="131"/>
      <c r="I23" s="131"/>
      <c r="J23" s="36"/>
      <c r="K23" s="36"/>
      <c r="L23" s="36" t="s">
        <v>50</v>
      </c>
      <c r="M23" s="131"/>
      <c r="N23" s="131"/>
      <c r="O23" s="131"/>
      <c r="P23" s="131"/>
    </row>
    <row r="24" spans="2:16" ht="13.5" customHeight="1" x14ac:dyDescent="0.45">
      <c r="B24" s="132"/>
      <c r="C24" s="36"/>
      <c r="D24" s="36"/>
      <c r="E24" s="36" t="s">
        <v>51</v>
      </c>
      <c r="F24" s="131"/>
      <c r="G24" s="131"/>
      <c r="H24" s="131"/>
      <c r="I24" s="131"/>
      <c r="J24" s="36">
        <v>1959</v>
      </c>
      <c r="K24" s="36">
        <v>1961</v>
      </c>
      <c r="L24" s="36" t="s">
        <v>52</v>
      </c>
      <c r="M24" s="131" t="s">
        <v>190</v>
      </c>
      <c r="N24" s="131"/>
      <c r="O24" s="131"/>
      <c r="P24" s="131"/>
    </row>
    <row r="25" spans="2:16" ht="13.5" customHeight="1" x14ac:dyDescent="0.45">
      <c r="B25" s="132"/>
      <c r="C25" s="36"/>
      <c r="D25" s="36"/>
      <c r="E25" s="36" t="s">
        <v>52</v>
      </c>
      <c r="F25" s="131"/>
      <c r="G25" s="131"/>
      <c r="H25" s="131"/>
      <c r="I25" s="131"/>
      <c r="J25" s="36"/>
      <c r="K25" s="36"/>
      <c r="L25" s="36" t="s">
        <v>51</v>
      </c>
      <c r="M25" s="131"/>
      <c r="N25" s="131"/>
      <c r="O25" s="131"/>
      <c r="P25" s="131"/>
    </row>
    <row r="26" spans="2:16" ht="13.5" customHeight="1" x14ac:dyDescent="0.45">
      <c r="B26" s="132"/>
      <c r="C26" s="36"/>
      <c r="D26" s="36"/>
      <c r="E26" s="36" t="s">
        <v>50</v>
      </c>
      <c r="F26" s="131"/>
      <c r="G26" s="131"/>
      <c r="H26" s="131"/>
      <c r="I26" s="131"/>
      <c r="J26" s="36"/>
      <c r="K26" s="36"/>
      <c r="L26" s="36" t="s">
        <v>49</v>
      </c>
      <c r="M26" s="131"/>
      <c r="N26" s="131"/>
      <c r="O26" s="131"/>
      <c r="P26" s="131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3" t="s">
        <v>53</v>
      </c>
      <c r="C28" s="123"/>
      <c r="D28" s="1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0.39374999999999999</v>
      </c>
      <c r="D30" s="43">
        <v>6.3194444444444442E-2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0.45694444444444443</v>
      </c>
    </row>
    <row r="31" spans="2:16" ht="14.15" customHeight="1" x14ac:dyDescent="0.45">
      <c r="B31" s="37" t="s">
        <v>168</v>
      </c>
      <c r="C31" s="47">
        <v>0.41041666666666665</v>
      </c>
      <c r="D31" s="7">
        <v>4.8611111111111112E-2</v>
      </c>
      <c r="E31" s="7"/>
      <c r="F31" s="7"/>
      <c r="G31" s="7"/>
      <c r="H31" s="7"/>
      <c r="I31" s="7"/>
      <c r="J31" s="7"/>
      <c r="K31" s="7">
        <v>5.486111111111111E-2</v>
      </c>
      <c r="L31" s="7"/>
      <c r="M31" s="7"/>
      <c r="N31" s="7"/>
      <c r="O31" s="48"/>
      <c r="P31" s="46">
        <f>SUM(C31:N31)</f>
        <v>0.51388888888888884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>
        <v>2.4305555555555556E-2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2.4305555555555556E-2</v>
      </c>
    </row>
    <row r="34" spans="2:16" ht="14.15" customHeight="1" x14ac:dyDescent="0.45">
      <c r="B34" s="107" t="s">
        <v>169</v>
      </c>
      <c r="C34" s="109">
        <f>C31-C32-C33</f>
        <v>0.38611111111111107</v>
      </c>
      <c r="D34" s="109">
        <f t="shared" ref="D34:N34" si="1">D31-D32-D33</f>
        <v>4.8611111111111112E-2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5.486111111111111E-2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0.48958333333333326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41" t="s">
        <v>185</v>
      </c>
      <c r="D36" s="141"/>
      <c r="E36" s="141" t="s">
        <v>186</v>
      </c>
      <c r="F36" s="141"/>
      <c r="G36" s="141" t="s">
        <v>187</v>
      </c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6" ht="18" customHeight="1" x14ac:dyDescent="0.45">
      <c r="B37" s="151"/>
      <c r="C37" s="141"/>
      <c r="D37" s="141"/>
      <c r="E37" s="141"/>
      <c r="F37" s="141"/>
      <c r="G37" s="142"/>
      <c r="H37" s="141"/>
      <c r="I37" s="141"/>
      <c r="J37" s="141"/>
      <c r="K37" s="141"/>
      <c r="L37" s="141"/>
      <c r="M37" s="141"/>
      <c r="N37" s="141"/>
      <c r="O37" s="141"/>
      <c r="P37" s="141"/>
    </row>
    <row r="38" spans="2:16" ht="18" customHeight="1" x14ac:dyDescent="0.45">
      <c r="B38" s="15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2:16" ht="18" customHeight="1" x14ac:dyDescent="0.45">
      <c r="B39" s="15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</row>
    <row r="40" spans="2:16" ht="18" customHeight="1" x14ac:dyDescent="0.45">
      <c r="B40" s="15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2:16" ht="18" customHeight="1" x14ac:dyDescent="0.45">
      <c r="B41" s="152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3" t="s">
        <v>71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</row>
    <row r="44" spans="2:16" ht="14.15" customHeight="1" x14ac:dyDescent="0.45">
      <c r="B44" s="146" t="s">
        <v>188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/>
    </row>
    <row r="45" spans="2:16" ht="14.15" customHeight="1" x14ac:dyDescent="0.45">
      <c r="B45" s="146" t="s">
        <v>189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5" customHeight="1" x14ac:dyDescent="0.45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5" customHeight="1" x14ac:dyDescent="0.45">
      <c r="B47" s="149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5" customHeight="1" x14ac:dyDescent="0.45">
      <c r="B48" s="149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5" customHeight="1" x14ac:dyDescent="0.4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5" customHeight="1" x14ac:dyDescent="0.4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5" customHeight="1" x14ac:dyDescent="0.4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5" customHeight="1" thickBot="1" x14ac:dyDescent="0.5">
      <c r="B52" s="166"/>
      <c r="C52" s="167"/>
      <c r="D52" s="147"/>
      <c r="E52" s="147"/>
      <c r="F52" s="147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5" customHeight="1" thickTop="1" thickBot="1" x14ac:dyDescent="0.5">
      <c r="B53" s="134" t="s">
        <v>170</v>
      </c>
      <c r="C53" s="135"/>
      <c r="D53" s="112"/>
      <c r="E53" s="112"/>
      <c r="F53" s="112"/>
      <c r="G53" s="135"/>
      <c r="H53" s="135"/>
      <c r="I53" s="135"/>
      <c r="J53" s="135"/>
      <c r="K53" s="135"/>
      <c r="L53" s="135"/>
      <c r="M53" s="135"/>
      <c r="N53" s="135"/>
      <c r="O53" s="135"/>
      <c r="P53" s="136"/>
    </row>
    <row r="54" spans="2:16" ht="14.15" customHeight="1" thickTop="1" thickBot="1" x14ac:dyDescent="0.5">
      <c r="B54" s="137" t="s">
        <v>171</v>
      </c>
      <c r="C54" s="138"/>
      <c r="D54" s="138"/>
      <c r="E54" s="138"/>
      <c r="F54" s="112">
        <v>1291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40"/>
    </row>
    <row r="55" spans="2:16" ht="13.5" customHeight="1" thickTop="1" x14ac:dyDescent="0.45"/>
    <row r="56" spans="2:16" ht="17.25" customHeight="1" x14ac:dyDescent="0.45">
      <c r="B56" s="153" t="s">
        <v>72</v>
      </c>
      <c r="C56" s="1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4" t="s">
        <v>73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74</v>
      </c>
      <c r="O57" s="155"/>
      <c r="P57" s="158"/>
    </row>
    <row r="58" spans="2:16" ht="17.149999999999999" customHeight="1" x14ac:dyDescent="0.45">
      <c r="B58" s="159" t="s">
        <v>75</v>
      </c>
      <c r="C58" s="160"/>
      <c r="D58" s="161"/>
      <c r="E58" s="159" t="s">
        <v>76</v>
      </c>
      <c r="F58" s="160"/>
      <c r="G58" s="161"/>
      <c r="H58" s="160" t="s">
        <v>77</v>
      </c>
      <c r="I58" s="160"/>
      <c r="J58" s="160"/>
      <c r="K58" s="162" t="s">
        <v>78</v>
      </c>
      <c r="L58" s="160"/>
      <c r="M58" s="163"/>
      <c r="N58" s="164"/>
      <c r="O58" s="160"/>
      <c r="P58" s="165"/>
    </row>
    <row r="59" spans="2:16" ht="20.149999999999999" customHeight="1" x14ac:dyDescent="0.45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 x14ac:dyDescent="0.45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 x14ac:dyDescent="0.45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 x14ac:dyDescent="0.45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 x14ac:dyDescent="0.45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166</v>
      </c>
      <c r="O63" s="170"/>
      <c r="P63" s="58" t="b">
        <v>1</v>
      </c>
    </row>
    <row r="64" spans="2:16" ht="20.149999999999999" customHeight="1" x14ac:dyDescent="0.45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2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-164.5</v>
      </c>
      <c r="D72" s="60">
        <v>-165.1</v>
      </c>
      <c r="E72" s="100" t="s">
        <v>121</v>
      </c>
      <c r="F72" s="60">
        <v>18</v>
      </c>
      <c r="G72" s="60">
        <v>16.8</v>
      </c>
      <c r="H72" s="101"/>
      <c r="I72" s="97" t="s">
        <v>122</v>
      </c>
      <c r="J72" s="59">
        <v>0</v>
      </c>
      <c r="K72" s="98" t="s">
        <v>173</v>
      </c>
      <c r="L72" s="59">
        <v>1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-166.7</v>
      </c>
      <c r="D73" s="60">
        <v>-167.3</v>
      </c>
      <c r="E73" s="102" t="s">
        <v>125</v>
      </c>
      <c r="F73" s="61">
        <v>18.600000000000001</v>
      </c>
      <c r="G73" s="61">
        <v>6.8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-192.8</v>
      </c>
      <c r="D74" s="60">
        <v>-198.4</v>
      </c>
      <c r="E74" s="102" t="s">
        <v>130</v>
      </c>
      <c r="F74" s="62">
        <v>0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-113.3</v>
      </c>
      <c r="D75" s="60">
        <v>-115.6</v>
      </c>
      <c r="E75" s="102" t="s">
        <v>135</v>
      </c>
      <c r="F75" s="62">
        <v>30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25.7</v>
      </c>
      <c r="D76" s="60">
        <v>24.7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21.9</v>
      </c>
      <c r="D77" s="60">
        <v>20.9</v>
      </c>
      <c r="E77" s="102" t="s">
        <v>145</v>
      </c>
      <c r="F77" s="62">
        <v>245</v>
      </c>
      <c r="G77" s="62">
        <v>245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20</v>
      </c>
      <c r="D78" s="60">
        <v>19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18.600000000000001</v>
      </c>
      <c r="D79" s="60">
        <v>17.5</v>
      </c>
      <c r="E79" s="100" t="s">
        <v>155</v>
      </c>
      <c r="F79" s="60">
        <v>11.1</v>
      </c>
      <c r="G79" s="60">
        <v>10.1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6.1799999999999998E-5</v>
      </c>
      <c r="D80" s="64">
        <v>6.0099999999999997E-5</v>
      </c>
      <c r="E80" s="102" t="s">
        <v>160</v>
      </c>
      <c r="F80" s="61">
        <v>26.7</v>
      </c>
      <c r="G80" s="61">
        <v>9.4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7" t="s">
        <v>164</v>
      </c>
      <c r="C84" s="127"/>
    </row>
    <row r="85" spans="2:16" ht="15" customHeight="1" x14ac:dyDescent="0.45">
      <c r="B85" s="128" t="s">
        <v>182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</row>
    <row r="86" spans="2:16" ht="15" customHeight="1" x14ac:dyDescent="0.45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9"/>
    </row>
    <row r="87" spans="2:16" ht="15" customHeight="1" x14ac:dyDescent="0.45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9"/>
    </row>
    <row r="88" spans="2:16" ht="15" customHeight="1" x14ac:dyDescent="0.45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9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9"/>
    </row>
    <row r="91" spans="2:16" ht="15" customHeight="1" x14ac:dyDescent="0.45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9"/>
    </row>
    <row r="92" spans="2:16" ht="15" customHeight="1" x14ac:dyDescent="0.45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9"/>
    </row>
    <row r="93" spans="2:16" ht="15" customHeight="1" x14ac:dyDescent="0.45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9"/>
    </row>
    <row r="94" spans="2:16" ht="15" customHeight="1" x14ac:dyDescent="0.45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9"/>
    </row>
    <row r="95" spans="2:16" ht="15" customHeight="1" x14ac:dyDescent="0.4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9"/>
    </row>
    <row r="96" spans="2:16" ht="15" customHeight="1" x14ac:dyDescent="0.45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9"/>
    </row>
    <row r="97" spans="2:16" ht="15" customHeight="1" x14ac:dyDescent="0.4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9"/>
    </row>
    <row r="98" spans="2:16" ht="15" customHeight="1" x14ac:dyDescent="0.45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9"/>
    </row>
    <row r="99" spans="2:16" ht="15" customHeight="1" x14ac:dyDescent="0.45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2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0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2024-06-26T11:17:30Z</dcterms:modified>
</cp:coreProperties>
</file>