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aton03\Downloads\"/>
    </mc:Choice>
  </mc:AlternateContent>
  <xr:revisionPtr revIDLastSave="0" documentId="13_ncr:1_{18B262AA-B98F-431B-8BB2-AE9918A5F230}" xr6:coauthVersionLast="36" xr6:coauthVersionMax="36" xr10:uidLastSave="{00000000-0000-0000-0000-000000000000}"/>
  <bookViews>
    <workbookView xWindow="0" yWindow="0" windowWidth="17715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<sst xmlns="http://schemas.openxmlformats.org/spreadsheetml/2006/main" count="209" uniqueCount="193">
  <si>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</si>
  <si>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</si>
  <si>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</si>
  <si>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</si>
  <si>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</si>
  <si>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</si>
  <si>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</si>
  <si>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</si>
  <si>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</si>
  <si>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</si>
  <si>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</si>
  <si>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</si>
  <si>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</si>
  <si>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</si>
  <si>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</si>
  <si>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</si>
  <si>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</si>
  <si>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</si>
  <si>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</si>
  <si>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</si>
  <si>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</si>
  <si>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</si>
  <si>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</si>
  <si>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</si>
  <si>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</si>
  <si>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</si>
  <si>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</si>
  <si>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</si>
  <si>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</si>
  <si>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</si>
  <si>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</si>
  <si>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</si>
  <si>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</si>
  <si>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</si>
  <si>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</si>
  <si>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</si>
  <si>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</si>
  <si>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</si>
  <si>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</si>
  <si>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</si>
  <si>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</si>
  <si>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</si>
  <si>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</si>
  <si>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</si>
  <si>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</si>
  <si>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</si>
  <si>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</si>
  <si>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</si>
  <si>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</si>
  <si>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</si>
  <si>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</si>
  <si>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</si>
  <si>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</si>
  <si>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</si>
  <si>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</si>
  <si>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</si>
  <si>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</si>
  <si>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</si>
  <si>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</si>
  <si>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</si>
  <si>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</si>
  <si>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</si>
  <si>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</si>
  <si>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</si>
  <si>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</si>
  <si>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</si>
  <si>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</si>
  <si>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</si>
  <si>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</si>
  <si>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</si>
  <si>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</si>
  <si>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</si>
  <si>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</si>
  <si>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</si>
  <si>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</si>
  <si>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</si>
  <si>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</si>
  <si>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</si>
  <si>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</si>
  <si>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</si>
  <si>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</si>
  <si>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</si>
  <si>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</si>
  <si>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</si>
  <si>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</si>
  <si>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</si>
  <si>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</si>
  <si>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</si>
  <si>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</si>
  <si>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</si>
  <si>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</si>
  <si>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</si>
  <si>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</si>
  <si>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</si>
  <si>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</si>
  <si>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</si>
  <si>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</si>
  <si>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</si>
  <si>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</si>
  <si>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</si>
  <si>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</si>
  <si>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</si>
  <si>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</si>
  <si>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</si>
  <si>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</si>
  <si>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</si>
  <si>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</si>
  <si>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</si>
  <si>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</si>
  <si>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</si>
  <si>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</si>
  <si>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</si>
  <si>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</si>
  <si>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</si>
  <si>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</si>
  <si>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</si>
  <si>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</si>
  <si>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</si>
  <si>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</si>
  <si>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</si>
  <si>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</si>
  <si>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</si>
  <si>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</si>
  <si>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</si>
  <si>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</si>
  <si>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</si>
  <si>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</si>
  <si>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</si>
  <si>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</si>
  <si>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</si>
  <si>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</si>
  <si>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</si>
  <si>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</si>
  <si>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</si>
  <si>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</si>
  <si>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</si>
  <si>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</si>
  <si>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</si>
  <si>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</si>
  <si>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</si>
  <si>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</si>
  <si>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</si>
  <si>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</si>
  <si>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</si>
  <si>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</si>
  <si>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</si>
  <si>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</si>
  <si>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</si>
  <si>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</si>
  <si>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</si>
  <si>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</si>
  <si>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</si>
  <si>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</si>
  <si>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</si>
  <si>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</si>
  <si>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</si>
  <si>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</si>
  <si>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</si>
  <si>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</si>
  <si>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</si>
  <si>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</si>
  <si>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</si>
  <si>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</si>
  <si>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</si>
  <si>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</si>
  <si>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</si>
  <si>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</si>
  <si>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</si>
  <si>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</si>
  <si>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</si>
  <si>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</si>
  <si>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</si>
  <si>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</si>
  <si>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</si>
  <si>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</si>
  <si>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</si>
  <si>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</si>
  <si>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</si>
  <si>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</si>
  <si>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김정현</t>
    <phoneticPr fontId="3" type="noConversion"/>
  </si>
  <si>
    <t>TMT</t>
    <phoneticPr fontId="3" type="noConversion"/>
  </si>
  <si>
    <t>BLG</t>
    <phoneticPr fontId="3" type="noConversion"/>
  </si>
  <si>
    <t>ENG-KSP</t>
    <phoneticPr fontId="3" type="noConversion"/>
  </si>
  <si>
    <t>ENG-MMA</t>
    <phoneticPr fontId="3" type="noConversion"/>
  </si>
  <si>
    <t>ENG-KSP</t>
    <phoneticPr fontId="3" type="noConversion"/>
  </si>
  <si>
    <t>20s/23k 30s/23k 40s/15k</t>
    <phoneticPr fontId="3" type="noConversion"/>
  </si>
  <si>
    <t>20s/22k 30s/24k 40s/11k</t>
    <phoneticPr fontId="3" type="noConversion"/>
  </si>
  <si>
    <t>N</t>
    <phoneticPr fontId="3" type="noConversion"/>
  </si>
  <si>
    <t>D_052413</t>
    <phoneticPr fontId="3" type="noConversion"/>
  </si>
  <si>
    <t>M_052529-052530:K</t>
    <phoneticPr fontId="3" type="noConversion"/>
  </si>
  <si>
    <t>M_052531:M/T/N</t>
    <phoneticPr fontId="3" type="noConversion"/>
  </si>
  <si>
    <t>1. Dell shutter control 프로그램 실행. 셔터 프로그램 다운 12회 발생</t>
    <phoneticPr fontId="3" type="noConversion"/>
  </si>
  <si>
    <t>[09:01] 정전에 의한 관측 대기. pc 및 장비 전원 꺼짐.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</si>
</sst>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7" zoomScale="146" zoomScaleNormal="146" workbookViewId="0">
      <selection activeCell="J17" sqref="J17"/>
    </sheetView>
  </sheetViews>
  <sheetFormatPr defaultColWidth="0" defaultRowHeight="11.25" zeroHeight="1" x14ac:dyDescent="0.25"/>
  <cols>
    <col min="1" max="1" width="0.7109375" style="65" customWidth="1"/>
    <col min="2" max="2" width="7.7109375" style="65" customWidth="1"/>
    <col min="3" max="16" width="6.7109375" style="65" customWidth="1"/>
    <col min="17" max="17" width="0.7109375" style="65" customWidth="1"/>
    <col min="18" max="18" width="9.140625" style="65" hidden="1" customWidth="1"/>
    <col min="19" max="16384" width="9.140625" style="65" hidden="1"/>
  </cols>
  <sheetData>
    <row r="1" spans="2:16" ht="13.5" customHeight="1" x14ac:dyDescent="0.25"/>
    <row r="2" spans="2:16" ht="14.25" customHeight="1" thickBot="1" x14ac:dyDescent="0.3">
      <c r="B2" s="157" t="s">
        <v>0</v>
      </c>
      <c r="C2" s="15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34" t="s">
        <v>1</v>
      </c>
      <c r="C3" s="158">
        <v>45406</v>
      </c>
      <c r="D3" s="159"/>
      <c r="E3" s="1"/>
      <c r="F3" s="1"/>
      <c r="G3" s="1"/>
      <c r="H3" s="1"/>
      <c r="I3" s="1"/>
      <c r="J3" s="1"/>
      <c r="K3" s="66" t="s">
        <v>2</v>
      </c>
      <c r="L3" s="160">
        <f>(P31-(P32+P33))/P31*100</f>
        <v>88.524590163934434</v>
      </c>
      <c r="M3" s="160"/>
      <c r="N3" s="66" t="s">
        <v>3</v>
      </c>
      <c r="O3" s="160">
        <f>(P31-P33)/P31*100</f>
        <v>88.524590163934434</v>
      </c>
      <c r="P3" s="160"/>
    </row>
    <row r="4" spans="2:16" ht="14.25" customHeight="1" x14ac:dyDescent="0.25">
      <c r="B4" s="34" t="s">
        <v>4</v>
      </c>
      <c r="C4" s="2" t="s">
        <v>179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57" t="s">
        <v>7</v>
      </c>
      <c r="C7" s="15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25">
      <c r="B9" s="35" t="s">
        <v>22</v>
      </c>
      <c r="C9" s="7">
        <v>0.96319444444444446</v>
      </c>
      <c r="D9" s="8">
        <v>1.3</v>
      </c>
      <c r="E9" s="8">
        <v>16.5</v>
      </c>
      <c r="F9" s="8">
        <v>23</v>
      </c>
      <c r="G9" s="36" t="s">
        <v>187</v>
      </c>
      <c r="H9" s="8">
        <v>3.8</v>
      </c>
      <c r="I9" s="36">
        <v>99.8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25">
      <c r="B10" s="35" t="s">
        <v>23</v>
      </c>
      <c r="C10" s="7">
        <v>0.18541666666666667</v>
      </c>
      <c r="D10" s="8">
        <v>1.8</v>
      </c>
      <c r="E10" s="8">
        <v>14.7</v>
      </c>
      <c r="F10" s="8">
        <v>26</v>
      </c>
      <c r="G10" s="36" t="s">
        <v>187</v>
      </c>
      <c r="H10" s="8">
        <v>4.4000000000000004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3">
      <c r="B11" s="13" t="s">
        <v>24</v>
      </c>
      <c r="C11" s="14"/>
      <c r="D11" s="15"/>
      <c r="E11" s="15"/>
      <c r="F11" s="15"/>
      <c r="G11" s="36"/>
      <c r="H11" s="15"/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3">
      <c r="B12" s="17" t="s">
        <v>25</v>
      </c>
      <c r="C12" s="18">
        <f>(24-C9)+C11</f>
        <v>23.036805555555556</v>
      </c>
      <c r="D12" s="19">
        <f>AVERAGE(D9:D11)</f>
        <v>1.55</v>
      </c>
      <c r="E12" s="19">
        <f>AVERAGE(E9:E11)</f>
        <v>15.6</v>
      </c>
      <c r="F12" s="20">
        <f>AVERAGE(F9:F11)</f>
        <v>24.5</v>
      </c>
      <c r="G12" s="21"/>
      <c r="H12" s="22">
        <f>AVERAGE(H9:H11)</f>
        <v>4.0999999999999996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57" t="s">
        <v>26</v>
      </c>
      <c r="C14" s="15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" customHeight="1" x14ac:dyDescent="0.25">
      <c r="B16" s="35" t="s">
        <v>41</v>
      </c>
      <c r="C16" s="27" t="s">
        <v>42</v>
      </c>
      <c r="D16" s="27" t="s">
        <v>169</v>
      </c>
      <c r="E16" s="27" t="s">
        <v>180</v>
      </c>
      <c r="F16" s="27" t="s">
        <v>182</v>
      </c>
      <c r="G16" s="27" t="s">
        <v>183</v>
      </c>
      <c r="H16" s="27" t="s">
        <v>184</v>
      </c>
      <c r="I16" s="27" t="s">
        <v>181</v>
      </c>
      <c r="J16" s="27"/>
      <c r="K16" s="27" t="s">
        <v>169</v>
      </c>
      <c r="L16" s="27"/>
      <c r="M16" s="27"/>
      <c r="N16" s="27"/>
      <c r="O16" s="27"/>
      <c r="P16" s="27" t="s">
        <v>43</v>
      </c>
    </row>
    <row r="17" spans="2:16" ht="14.1" customHeight="1" x14ac:dyDescent="0.25">
      <c r="B17" s="35" t="s">
        <v>44</v>
      </c>
      <c r="C17" s="28">
        <v>0.93333333333333324</v>
      </c>
      <c r="D17" s="28">
        <v>0.93472222222222223</v>
      </c>
      <c r="E17" s="28">
        <v>0.96319444444444446</v>
      </c>
      <c r="F17" s="28">
        <v>0.98819444444444438</v>
      </c>
      <c r="G17" s="28">
        <v>0.99375000000000002</v>
      </c>
      <c r="H17" s="28">
        <v>0.12986111111111112</v>
      </c>
      <c r="I17" s="28">
        <v>0.15138888888888888</v>
      </c>
      <c r="J17" s="28"/>
      <c r="K17" s="28">
        <v>0.4291666666666667</v>
      </c>
      <c r="L17" s="28"/>
      <c r="M17" s="28"/>
      <c r="N17" s="28"/>
      <c r="O17" s="28"/>
      <c r="P17" s="28"/>
    </row>
    <row r="18" spans="2:16" ht="14.1" customHeight="1" x14ac:dyDescent="0.25">
      <c r="B18" s="35" t="s">
        <v>45</v>
      </c>
      <c r="C18" s="27">
        <v>52399</v>
      </c>
      <c r="D18" s="27">
        <v>52400</v>
      </c>
      <c r="E18" s="27">
        <v>52411</v>
      </c>
      <c r="F18" s="27">
        <v>52426</v>
      </c>
      <c r="G18" s="27">
        <v>52429</v>
      </c>
      <c r="H18" s="27">
        <v>52490</v>
      </c>
      <c r="I18" s="27">
        <v>52499</v>
      </c>
      <c r="J18" s="27"/>
      <c r="K18" s="27"/>
      <c r="L18" s="27"/>
      <c r="M18" s="27"/>
      <c r="N18" s="27"/>
      <c r="O18" s="27"/>
      <c r="P18" s="27"/>
    </row>
    <row r="19" spans="2:16" ht="14.1" customHeight="1" thickBot="1" x14ac:dyDescent="0.3">
      <c r="B19" s="13" t="s">
        <v>46</v>
      </c>
      <c r="C19" s="29"/>
      <c r="D19" s="27">
        <v>52410</v>
      </c>
      <c r="E19" s="30">
        <v>52425</v>
      </c>
      <c r="F19" s="30">
        <v>52428</v>
      </c>
      <c r="G19" s="30">
        <v>52489</v>
      </c>
      <c r="H19" s="30">
        <v>52498</v>
      </c>
      <c r="I19" s="30">
        <v>52645</v>
      </c>
      <c r="J19" s="30"/>
      <c r="K19" s="30"/>
      <c r="L19" s="30"/>
      <c r="M19" s="30"/>
      <c r="N19" s="27"/>
      <c r="O19" s="27"/>
      <c r="P19" s="29"/>
    </row>
    <row r="20" spans="2:16" ht="14.1" customHeight="1" thickBot="1" x14ac:dyDescent="0.3">
      <c r="B20" s="31" t="s">
        <v>47</v>
      </c>
      <c r="C20" s="29"/>
      <c r="D20" s="32">
        <f>IF(ISNUMBER(D18),D19-D18+1,"")</f>
        <v>11</v>
      </c>
      <c r="E20" s="33">
        <f t="shared" ref="E20:O20" si="0">IF(ISNUMBER(E18),E19-E18+1,"")</f>
        <v>15</v>
      </c>
      <c r="F20" s="33">
        <f t="shared" si="0"/>
        <v>3</v>
      </c>
      <c r="G20" s="33">
        <f t="shared" si="0"/>
        <v>61</v>
      </c>
      <c r="H20" s="33">
        <f t="shared" si="0"/>
        <v>9</v>
      </c>
      <c r="I20" s="33">
        <f t="shared" si="0"/>
        <v>147</v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68" t="s">
        <v>48</v>
      </c>
      <c r="C22" s="35" t="s">
        <v>22</v>
      </c>
      <c r="D22" s="35" t="s">
        <v>24</v>
      </c>
      <c r="E22" s="35" t="s">
        <v>49</v>
      </c>
      <c r="F22" s="169" t="s">
        <v>50</v>
      </c>
      <c r="G22" s="169"/>
      <c r="H22" s="169"/>
      <c r="I22" s="169"/>
      <c r="J22" s="35" t="s">
        <v>22</v>
      </c>
      <c r="K22" s="35" t="s">
        <v>24</v>
      </c>
      <c r="L22" s="35" t="s">
        <v>49</v>
      </c>
      <c r="M22" s="169" t="s">
        <v>50</v>
      </c>
      <c r="N22" s="169"/>
      <c r="O22" s="169"/>
      <c r="P22" s="169"/>
    </row>
    <row r="23" spans="2:16" ht="13.5" customHeight="1" x14ac:dyDescent="0.25">
      <c r="B23" s="168"/>
      <c r="C23" s="36"/>
      <c r="D23" s="36"/>
      <c r="E23" s="36" t="s">
        <v>51</v>
      </c>
      <c r="F23" s="156"/>
      <c r="G23" s="156"/>
      <c r="H23" s="156"/>
      <c r="I23" s="156"/>
      <c r="J23" s="36"/>
      <c r="K23" s="36"/>
      <c r="L23" s="36" t="s">
        <v>52</v>
      </c>
      <c r="M23" s="156"/>
      <c r="N23" s="156"/>
      <c r="O23" s="156"/>
      <c r="P23" s="156"/>
    </row>
    <row r="24" spans="2:16" ht="13.5" customHeight="1" x14ac:dyDescent="0.25">
      <c r="B24" s="168"/>
      <c r="C24" s="36">
        <v>52405</v>
      </c>
      <c r="D24" s="36">
        <v>52407</v>
      </c>
      <c r="E24" s="36" t="s">
        <v>53</v>
      </c>
      <c r="F24" s="156" t="s">
        <v>185</v>
      </c>
      <c r="G24" s="156"/>
      <c r="H24" s="156"/>
      <c r="I24" s="156"/>
      <c r="J24" s="36"/>
      <c r="K24" s="36"/>
      <c r="L24" s="36" t="s">
        <v>54</v>
      </c>
      <c r="M24" s="156"/>
      <c r="N24" s="156"/>
      <c r="O24" s="156"/>
      <c r="P24" s="156"/>
    </row>
    <row r="25" spans="2:16" ht="13.5" customHeight="1" x14ac:dyDescent="0.25">
      <c r="B25" s="168"/>
      <c r="C25" s="36"/>
      <c r="D25" s="36"/>
      <c r="E25" s="36" t="s">
        <v>54</v>
      </c>
      <c r="F25" s="156"/>
      <c r="G25" s="156"/>
      <c r="H25" s="156"/>
      <c r="I25" s="156"/>
      <c r="J25" s="36"/>
      <c r="K25" s="36"/>
      <c r="L25" s="36" t="s">
        <v>53</v>
      </c>
      <c r="M25" s="156"/>
      <c r="N25" s="156"/>
      <c r="O25" s="156"/>
      <c r="P25" s="156"/>
    </row>
    <row r="26" spans="2:16" ht="13.5" customHeight="1" x14ac:dyDescent="0.25">
      <c r="B26" s="168"/>
      <c r="C26" s="36">
        <v>52408</v>
      </c>
      <c r="D26" s="36">
        <v>52410</v>
      </c>
      <c r="E26" s="36" t="s">
        <v>52</v>
      </c>
      <c r="F26" s="156" t="s">
        <v>186</v>
      </c>
      <c r="G26" s="156"/>
      <c r="H26" s="156"/>
      <c r="I26" s="156"/>
      <c r="J26" s="36"/>
      <c r="K26" s="36"/>
      <c r="L26" s="36" t="s">
        <v>51</v>
      </c>
      <c r="M26" s="156"/>
      <c r="N26" s="156"/>
      <c r="O26" s="156"/>
      <c r="P26" s="156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57" t="s">
        <v>55</v>
      </c>
      <c r="C28" s="157"/>
      <c r="D28" s="15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" customHeight="1" x14ac:dyDescent="0.25">
      <c r="B30" s="37" t="s">
        <v>170</v>
      </c>
      <c r="C30" s="42">
        <v>0.27083333333333331</v>
      </c>
      <c r="D30" s="43"/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>
        <v>0.15555555555555556</v>
      </c>
      <c r="P30" s="46">
        <f>SUM(C30:J30,L30:N30)</f>
        <v>0.27083333333333331</v>
      </c>
    </row>
    <row r="31" spans="2:16" ht="14.1" customHeight="1" x14ac:dyDescent="0.25">
      <c r="B31" s="37" t="s">
        <v>171</v>
      </c>
      <c r="C31" s="47">
        <v>0.27777777777777779</v>
      </c>
      <c r="D31" s="7">
        <v>2.7083333333333334E-2</v>
      </c>
      <c r="E31" s="7"/>
      <c r="F31" s="7">
        <v>0.1361111111111111</v>
      </c>
      <c r="G31" s="7"/>
      <c r="H31" s="7"/>
      <c r="I31" s="7"/>
      <c r="J31" s="7"/>
      <c r="K31" s="7">
        <v>2.4999999999999998E-2</v>
      </c>
      <c r="L31" s="7"/>
      <c r="M31" s="7"/>
      <c r="N31" s="7"/>
      <c r="O31" s="48"/>
      <c r="P31" s="46">
        <f>SUM(C31:N31)</f>
        <v>0.46597222222222223</v>
      </c>
    </row>
    <row r="32" spans="2:16" ht="14.1" customHeight="1" x14ac:dyDescent="0.25">
      <c r="B32" s="37" t="s">
        <v>70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" customHeight="1" thickBot="1" x14ac:dyDescent="0.3">
      <c r="B33" s="108" t="s">
        <v>71</v>
      </c>
      <c r="C33" s="52">
        <v>5.347222222222222E-2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5.347222222222222E-2</v>
      </c>
    </row>
    <row r="34" spans="2:16" ht="14.1" customHeight="1" x14ac:dyDescent="0.25">
      <c r="B34" s="107" t="s">
        <v>172</v>
      </c>
      <c r="C34" s="109">
        <f>C31-C32-C33</f>
        <v>0.22430555555555556</v>
      </c>
      <c r="D34" s="109">
        <f t="shared" ref="D34:N34" si="1">D31-D32-D33</f>
        <v>2.7083333333333334E-2</v>
      </c>
      <c r="E34" s="109">
        <f t="shared" si="1"/>
        <v>0</v>
      </c>
      <c r="F34" s="109">
        <f t="shared" si="1"/>
        <v>0.1361111111111111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2.4999999999999998E-2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0.41250000000000003</v>
      </c>
    </row>
    <row r="35" spans="2:16" ht="13.5" customHeight="1" x14ac:dyDescent="0.2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25">
      <c r="B36" s="153" t="s">
        <v>72</v>
      </c>
      <c r="C36" s="152" t="s">
        <v>188</v>
      </c>
      <c r="D36" s="152"/>
      <c r="E36" s="152" t="s">
        <v>189</v>
      </c>
      <c r="F36" s="152"/>
      <c r="G36" s="152" t="s">
        <v>190</v>
      </c>
      <c r="H36" s="152"/>
      <c r="I36" s="152"/>
      <c r="J36" s="152"/>
      <c r="K36" s="152"/>
      <c r="L36" s="152"/>
      <c r="M36" s="152"/>
      <c r="N36" s="152"/>
      <c r="O36" s="152"/>
      <c r="P36" s="152"/>
    </row>
    <row r="37" spans="2:16" ht="18" customHeight="1" x14ac:dyDescent="0.25">
      <c r="B37" s="154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</row>
    <row r="38" spans="2:16" ht="18" customHeight="1" x14ac:dyDescent="0.25">
      <c r="B38" s="154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</row>
    <row r="39" spans="2:16" ht="18" customHeight="1" x14ac:dyDescent="0.25">
      <c r="B39" s="15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</row>
    <row r="40" spans="2:16" ht="18" customHeight="1" x14ac:dyDescent="0.25">
      <c r="B40" s="154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2:16" ht="18" customHeight="1" x14ac:dyDescent="0.25">
      <c r="B41" s="155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45" t="s">
        <v>73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</row>
    <row r="44" spans="2:16" ht="14.1" customHeight="1" x14ac:dyDescent="0.25">
      <c r="B44" s="148" t="s">
        <v>192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50"/>
    </row>
    <row r="45" spans="2:16" ht="14.1" customHeight="1" x14ac:dyDescent="0.25"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</row>
    <row r="46" spans="2:16" ht="14.1" customHeight="1" x14ac:dyDescent="0.25">
      <c r="B46" s="151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1"/>
    </row>
    <row r="47" spans="2:16" ht="14.1" customHeight="1" x14ac:dyDescent="0.25"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</row>
    <row r="48" spans="2:16" ht="14.1" customHeight="1" x14ac:dyDescent="0.25"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1"/>
    </row>
    <row r="49" spans="2:16" ht="14.1" customHeight="1" x14ac:dyDescent="0.25"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1"/>
    </row>
    <row r="50" spans="2:16" ht="14.1" customHeight="1" x14ac:dyDescent="0.25"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1"/>
    </row>
    <row r="51" spans="2:16" ht="14.1" customHeight="1" x14ac:dyDescent="0.25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2:16" ht="14.1" customHeight="1" thickBot="1" x14ac:dyDescent="0.3">
      <c r="B52" s="142"/>
      <c r="C52" s="143"/>
      <c r="D52" s="140"/>
      <c r="E52" s="140"/>
      <c r="F52" s="140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2:16" ht="14.1" customHeight="1" thickTop="1" thickBot="1" x14ac:dyDescent="0.3">
      <c r="B53" s="170" t="s">
        <v>173</v>
      </c>
      <c r="C53" s="171"/>
      <c r="D53" s="112">
        <v>0.92</v>
      </c>
      <c r="E53" s="112">
        <v>3.04</v>
      </c>
      <c r="F53" s="112">
        <v>1.02</v>
      </c>
      <c r="G53" s="171"/>
      <c r="H53" s="171"/>
      <c r="I53" s="171"/>
      <c r="J53" s="171"/>
      <c r="K53" s="171"/>
      <c r="L53" s="171"/>
      <c r="M53" s="171"/>
      <c r="N53" s="171"/>
      <c r="O53" s="171"/>
      <c r="P53" s="172"/>
    </row>
    <row r="54" spans="2:16" ht="14.1" customHeight="1" thickTop="1" thickBot="1" x14ac:dyDescent="0.3">
      <c r="B54" s="173" t="s">
        <v>174</v>
      </c>
      <c r="C54" s="174"/>
      <c r="D54" s="174"/>
      <c r="E54" s="174"/>
      <c r="F54" s="112">
        <v>386</v>
      </c>
      <c r="G54" s="175"/>
      <c r="H54" s="175"/>
      <c r="I54" s="175"/>
      <c r="J54" s="175"/>
      <c r="K54" s="175"/>
      <c r="L54" s="175"/>
      <c r="M54" s="175"/>
      <c r="N54" s="175"/>
      <c r="O54" s="175"/>
      <c r="P54" s="176"/>
    </row>
    <row r="55" spans="2:16" ht="13.5" customHeight="1" thickTop="1" x14ac:dyDescent="0.25"/>
    <row r="56" spans="2:16" ht="17.25" customHeight="1" x14ac:dyDescent="0.25">
      <c r="B56" s="126" t="s">
        <v>74</v>
      </c>
      <c r="C56" s="12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00000000000001" customHeight="1" x14ac:dyDescent="0.25">
      <c r="B57" s="127" t="s">
        <v>75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30" t="s">
        <v>76</v>
      </c>
      <c r="O57" s="128"/>
      <c r="P57" s="131"/>
    </row>
    <row r="58" spans="2:16" ht="17.100000000000001" customHeight="1" x14ac:dyDescent="0.25">
      <c r="B58" s="132" t="s">
        <v>77</v>
      </c>
      <c r="C58" s="133"/>
      <c r="D58" s="134"/>
      <c r="E58" s="132" t="s">
        <v>78</v>
      </c>
      <c r="F58" s="133"/>
      <c r="G58" s="134"/>
      <c r="H58" s="133" t="s">
        <v>79</v>
      </c>
      <c r="I58" s="133"/>
      <c r="J58" s="133"/>
      <c r="K58" s="135" t="s">
        <v>80</v>
      </c>
      <c r="L58" s="133"/>
      <c r="M58" s="136"/>
      <c r="N58" s="137"/>
      <c r="O58" s="133"/>
      <c r="P58" s="138"/>
    </row>
    <row r="59" spans="2:16" ht="20.100000000000001" customHeight="1" x14ac:dyDescent="0.25">
      <c r="B59" s="114" t="s">
        <v>81</v>
      </c>
      <c r="C59" s="115"/>
      <c r="D59" s="58" t="b">
        <v>1</v>
      </c>
      <c r="E59" s="114" t="s">
        <v>82</v>
      </c>
      <c r="F59" s="115"/>
      <c r="G59" s="58" t="b">
        <v>1</v>
      </c>
      <c r="H59" s="122" t="s">
        <v>83</v>
      </c>
      <c r="I59" s="115"/>
      <c r="J59" s="58" t="b">
        <v>1</v>
      </c>
      <c r="K59" s="122" t="s">
        <v>84</v>
      </c>
      <c r="L59" s="115"/>
      <c r="M59" s="58" t="b">
        <v>1</v>
      </c>
      <c r="N59" s="123" t="s">
        <v>85</v>
      </c>
      <c r="O59" s="115"/>
      <c r="P59" s="58" t="b">
        <v>1</v>
      </c>
    </row>
    <row r="60" spans="2:16" ht="20.100000000000001" customHeight="1" x14ac:dyDescent="0.25">
      <c r="B60" s="114" t="s">
        <v>86</v>
      </c>
      <c r="C60" s="115"/>
      <c r="D60" s="58" t="b">
        <v>1</v>
      </c>
      <c r="E60" s="114" t="s">
        <v>87</v>
      </c>
      <c r="F60" s="115"/>
      <c r="G60" s="58" t="b">
        <v>1</v>
      </c>
      <c r="H60" s="122" t="s">
        <v>88</v>
      </c>
      <c r="I60" s="115"/>
      <c r="J60" s="58" t="b">
        <v>1</v>
      </c>
      <c r="K60" s="122" t="s">
        <v>89</v>
      </c>
      <c r="L60" s="115"/>
      <c r="M60" s="58" t="b">
        <v>1</v>
      </c>
      <c r="N60" s="123" t="s">
        <v>90</v>
      </c>
      <c r="O60" s="115"/>
      <c r="P60" s="58" t="b">
        <v>1</v>
      </c>
    </row>
    <row r="61" spans="2:16" ht="20.100000000000001" customHeight="1" x14ac:dyDescent="0.25">
      <c r="B61" s="114" t="s">
        <v>91</v>
      </c>
      <c r="C61" s="115"/>
      <c r="D61" s="58" t="b">
        <v>1</v>
      </c>
      <c r="E61" s="114" t="s">
        <v>92</v>
      </c>
      <c r="F61" s="115"/>
      <c r="G61" s="58" t="b">
        <v>1</v>
      </c>
      <c r="H61" s="122" t="s">
        <v>93</v>
      </c>
      <c r="I61" s="115"/>
      <c r="J61" s="58" t="b">
        <v>1</v>
      </c>
      <c r="K61" s="122" t="s">
        <v>94</v>
      </c>
      <c r="L61" s="115"/>
      <c r="M61" s="58" t="b">
        <v>1</v>
      </c>
      <c r="N61" s="123" t="s">
        <v>95</v>
      </c>
      <c r="O61" s="115"/>
      <c r="P61" s="58" t="b">
        <v>1</v>
      </c>
    </row>
    <row r="62" spans="2:16" ht="20.100000000000001" customHeight="1" x14ac:dyDescent="0.25">
      <c r="B62" s="122" t="s">
        <v>93</v>
      </c>
      <c r="C62" s="115"/>
      <c r="D62" s="58" t="b">
        <v>1</v>
      </c>
      <c r="E62" s="114" t="s">
        <v>96</v>
      </c>
      <c r="F62" s="115"/>
      <c r="G62" s="58" t="b">
        <v>1</v>
      </c>
      <c r="H62" s="122" t="s">
        <v>97</v>
      </c>
      <c r="I62" s="115"/>
      <c r="J62" s="58" t="b">
        <v>0</v>
      </c>
      <c r="K62" s="122" t="s">
        <v>98</v>
      </c>
      <c r="L62" s="115"/>
      <c r="M62" s="58" t="b">
        <v>1</v>
      </c>
      <c r="N62" s="123" t="s">
        <v>88</v>
      </c>
      <c r="O62" s="115"/>
      <c r="P62" s="58" t="b">
        <v>1</v>
      </c>
    </row>
    <row r="63" spans="2:16" ht="20.100000000000001" customHeight="1" x14ac:dyDescent="0.25">
      <c r="B63" s="122" t="s">
        <v>99</v>
      </c>
      <c r="C63" s="115"/>
      <c r="D63" s="58" t="b">
        <v>1</v>
      </c>
      <c r="E63" s="114" t="s">
        <v>100</v>
      </c>
      <c r="F63" s="115"/>
      <c r="G63" s="58" t="b">
        <v>1</v>
      </c>
      <c r="H63" s="68"/>
      <c r="I63" s="69"/>
      <c r="J63" s="70"/>
      <c r="K63" s="122" t="s">
        <v>101</v>
      </c>
      <c r="L63" s="115"/>
      <c r="M63" s="58" t="b">
        <v>1</v>
      </c>
      <c r="N63" s="123" t="s">
        <v>168</v>
      </c>
      <c r="O63" s="115"/>
      <c r="P63" s="58" t="b">
        <v>1</v>
      </c>
    </row>
    <row r="64" spans="2:16" ht="20.100000000000001" customHeight="1" x14ac:dyDescent="0.25">
      <c r="B64" s="122" t="s">
        <v>102</v>
      </c>
      <c r="C64" s="115"/>
      <c r="D64" s="58" t="b">
        <v>0</v>
      </c>
      <c r="E64" s="114" t="s">
        <v>103</v>
      </c>
      <c r="F64" s="115"/>
      <c r="G64" s="58" t="b">
        <v>1</v>
      </c>
      <c r="H64" s="71"/>
      <c r="I64" s="72"/>
      <c r="J64" s="73"/>
      <c r="K64" s="124" t="s">
        <v>104</v>
      </c>
      <c r="L64" s="125"/>
      <c r="M64" s="58" t="b">
        <v>1</v>
      </c>
      <c r="N64" s="74"/>
      <c r="O64" s="75"/>
      <c r="P64" s="76"/>
    </row>
    <row r="65" spans="2:17" ht="20.100000000000001" customHeight="1" x14ac:dyDescent="0.25">
      <c r="B65" s="75"/>
      <c r="C65" s="75"/>
      <c r="D65" s="77" t="b">
        <v>0</v>
      </c>
      <c r="E65" s="114" t="s">
        <v>167</v>
      </c>
      <c r="F65" s="115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00000000000001" customHeight="1" x14ac:dyDescent="0.2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00000000000001" customHeight="1" x14ac:dyDescent="0.2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00000000000001" customHeight="1" thickBot="1" x14ac:dyDescent="0.3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9.9499999999999993" customHeight="1" x14ac:dyDescent="0.25">
      <c r="B69" s="116" t="s">
        <v>110</v>
      </c>
      <c r="C69" s="116"/>
      <c r="D69" s="81"/>
      <c r="E69" s="81"/>
      <c r="F69" s="118" t="s">
        <v>111</v>
      </c>
      <c r="G69" s="120" t="s">
        <v>112</v>
      </c>
      <c r="H69" s="81"/>
      <c r="I69" s="116" t="s">
        <v>113</v>
      </c>
      <c r="J69" s="116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9.9499999999999993" customHeight="1" thickBot="1" x14ac:dyDescent="0.25">
      <c r="B70" s="117"/>
      <c r="C70" s="117"/>
      <c r="D70" s="85"/>
      <c r="E70" s="86"/>
      <c r="F70" s="119"/>
      <c r="G70" s="121"/>
      <c r="H70" s="87"/>
      <c r="I70" s="117"/>
      <c r="J70" s="117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00000000000001" customHeight="1" x14ac:dyDescent="0.2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175</v>
      </c>
      <c r="L71" s="59">
        <v>0</v>
      </c>
      <c r="M71" s="97" t="s">
        <v>120</v>
      </c>
      <c r="N71" s="59">
        <v>0</v>
      </c>
      <c r="O71" s="99" t="s">
        <v>121</v>
      </c>
      <c r="P71" s="59">
        <v>0</v>
      </c>
      <c r="Q71" s="106"/>
    </row>
    <row r="72" spans="2:17" ht="20.100000000000001" customHeight="1" x14ac:dyDescent="0.25">
      <c r="B72" s="100" t="s">
        <v>122</v>
      </c>
      <c r="C72" s="60">
        <v>-163.4</v>
      </c>
      <c r="D72" s="60"/>
      <c r="E72" s="100" t="s">
        <v>123</v>
      </c>
      <c r="F72" s="60">
        <v>21.3</v>
      </c>
      <c r="G72" s="60"/>
      <c r="H72" s="101"/>
      <c r="I72" s="97" t="s">
        <v>124</v>
      </c>
      <c r="J72" s="59">
        <v>0</v>
      </c>
      <c r="K72" s="98" t="s">
        <v>176</v>
      </c>
      <c r="L72" s="59">
        <v>1</v>
      </c>
      <c r="M72" s="98" t="s">
        <v>125</v>
      </c>
      <c r="N72" s="59">
        <v>0</v>
      </c>
      <c r="O72" s="98" t="s">
        <v>177</v>
      </c>
      <c r="P72" s="59">
        <v>0</v>
      </c>
      <c r="Q72" s="106"/>
    </row>
    <row r="73" spans="2:17" ht="20.100000000000001" customHeight="1" x14ac:dyDescent="0.25">
      <c r="B73" s="100" t="s">
        <v>126</v>
      </c>
      <c r="C73" s="60">
        <v>-166.6</v>
      </c>
      <c r="D73" s="60"/>
      <c r="E73" s="102" t="s">
        <v>127</v>
      </c>
      <c r="F73" s="61">
        <v>10</v>
      </c>
      <c r="G73" s="61"/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98" t="s">
        <v>178</v>
      </c>
      <c r="P73" s="59">
        <v>0</v>
      </c>
      <c r="Q73" s="106"/>
    </row>
    <row r="74" spans="2:17" ht="20.100000000000001" customHeight="1" x14ac:dyDescent="0.25">
      <c r="B74" s="100" t="s">
        <v>131</v>
      </c>
      <c r="C74" s="60">
        <v>-197.8</v>
      </c>
      <c r="D74" s="60"/>
      <c r="E74" s="102" t="s">
        <v>132</v>
      </c>
      <c r="F74" s="62">
        <v>15</v>
      </c>
      <c r="G74" s="62"/>
      <c r="H74" s="101"/>
      <c r="I74" s="97" t="s">
        <v>133</v>
      </c>
      <c r="J74" s="59">
        <v>0</v>
      </c>
      <c r="K74" s="98" t="s">
        <v>134</v>
      </c>
      <c r="L74" s="59">
        <v>0</v>
      </c>
      <c r="M74" s="97" t="s">
        <v>135</v>
      </c>
      <c r="N74" s="59">
        <v>0</v>
      </c>
      <c r="O74" s="81"/>
      <c r="P74" s="81"/>
      <c r="Q74" s="106"/>
    </row>
    <row r="75" spans="2:17" ht="20.100000000000001" customHeight="1" x14ac:dyDescent="0.2">
      <c r="B75" s="100" t="s">
        <v>136</v>
      </c>
      <c r="C75" s="60">
        <v>-111.6</v>
      </c>
      <c r="D75" s="60"/>
      <c r="E75" s="102" t="s">
        <v>137</v>
      </c>
      <c r="F75" s="62">
        <v>30</v>
      </c>
      <c r="G75" s="62"/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6"/>
    </row>
    <row r="76" spans="2:17" ht="20.100000000000001" customHeight="1" x14ac:dyDescent="0.2">
      <c r="B76" s="100" t="s">
        <v>141</v>
      </c>
      <c r="C76" s="60">
        <v>27.5</v>
      </c>
      <c r="D76" s="60"/>
      <c r="E76" s="102" t="s">
        <v>142</v>
      </c>
      <c r="F76" s="62">
        <v>20</v>
      </c>
      <c r="G76" s="62"/>
      <c r="H76" s="103"/>
      <c r="I76" s="97" t="s">
        <v>143</v>
      </c>
      <c r="J76" s="59">
        <v>1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00000000000001" customHeight="1" x14ac:dyDescent="0.25">
      <c r="B77" s="100" t="s">
        <v>146</v>
      </c>
      <c r="C77" s="60">
        <v>23.5</v>
      </c>
      <c r="D77" s="60"/>
      <c r="E77" s="102" t="s">
        <v>147</v>
      </c>
      <c r="F77" s="62">
        <v>240</v>
      </c>
      <c r="G77" s="62"/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00000000000001" customHeight="1" x14ac:dyDescent="0.25">
      <c r="B78" s="100" t="s">
        <v>151</v>
      </c>
      <c r="C78" s="60">
        <v>21.6</v>
      </c>
      <c r="D78" s="60"/>
      <c r="E78" s="102" t="s">
        <v>152</v>
      </c>
      <c r="F78" s="63"/>
      <c r="G78" s="63"/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0</v>
      </c>
      <c r="O78" s="81"/>
      <c r="P78" s="81"/>
    </row>
    <row r="79" spans="2:17" ht="20.100000000000001" customHeight="1" x14ac:dyDescent="0.25">
      <c r="B79" s="100" t="s">
        <v>156</v>
      </c>
      <c r="C79" s="60">
        <v>20.100000000000001</v>
      </c>
      <c r="D79" s="60"/>
      <c r="E79" s="100" t="s">
        <v>157</v>
      </c>
      <c r="F79" s="60">
        <v>14.5</v>
      </c>
      <c r="G79" s="60"/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00000000000001" customHeight="1" x14ac:dyDescent="0.25">
      <c r="B80" s="105" t="s">
        <v>161</v>
      </c>
      <c r="C80" s="64">
        <v>5.49E-5</v>
      </c>
      <c r="D80" s="64"/>
      <c r="E80" s="102" t="s">
        <v>162</v>
      </c>
      <c r="F80" s="61">
        <v>26.4</v>
      </c>
      <c r="G80" s="61"/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00000000000001" customHeight="1" x14ac:dyDescent="0.25"/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61" t="s">
        <v>166</v>
      </c>
      <c r="C84" s="161"/>
    </row>
    <row r="85" spans="2:16" ht="15" customHeight="1" x14ac:dyDescent="0.25">
      <c r="B85" s="162" t="s">
        <v>191</v>
      </c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4"/>
    </row>
    <row r="86" spans="2:16" ht="15" customHeight="1" x14ac:dyDescent="0.25">
      <c r="B86" s="165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7"/>
    </row>
    <row r="87" spans="2:16" ht="15" customHeight="1" x14ac:dyDescent="0.25">
      <c r="B87" s="165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7"/>
    </row>
    <row r="88" spans="2:16" ht="15" customHeight="1" x14ac:dyDescent="0.25">
      <c r="B88" s="165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7"/>
    </row>
    <row r="89" spans="2:16" ht="15" customHeight="1" x14ac:dyDescent="0.25">
      <c r="B89" s="165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7"/>
    </row>
    <row r="90" spans="2:16" ht="15" customHeight="1" x14ac:dyDescent="0.25">
      <c r="B90" s="165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7"/>
    </row>
    <row r="91" spans="2:16" ht="15" customHeight="1" x14ac:dyDescent="0.25">
      <c r="B91" s="165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7"/>
    </row>
    <row r="92" spans="2:16" ht="15" customHeight="1" x14ac:dyDescent="0.25">
      <c r="B92" s="165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7"/>
    </row>
    <row r="93" spans="2:16" ht="15" customHeight="1" x14ac:dyDescent="0.25">
      <c r="B93" s="165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7"/>
    </row>
    <row r="94" spans="2:16" ht="15" customHeight="1" x14ac:dyDescent="0.25">
      <c r="B94" s="165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7"/>
    </row>
    <row r="95" spans="2:16" ht="15" customHeight="1" x14ac:dyDescent="0.25">
      <c r="B95" s="165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7"/>
    </row>
    <row r="96" spans="2:16" ht="15" customHeight="1" x14ac:dyDescent="0.25">
      <c r="B96" s="165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7"/>
    </row>
    <row r="97" spans="2:16" ht="15" customHeight="1" x14ac:dyDescent="0.25">
      <c r="B97" s="165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7"/>
    </row>
    <row r="98" spans="2:16" ht="15" customHeight="1" x14ac:dyDescent="0.25">
      <c r="B98" s="165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7"/>
    </row>
    <row r="99" spans="2:16" ht="15" customHeight="1" x14ac:dyDescent="0.25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9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keaton03</cp:lastModifiedBy>
  <cp:lastPrinted>2024-03-07T07:35:00Z</cp:lastPrinted>
  <dcterms:created xsi:type="dcterms:W3CDTF">2024-02-29T07:36:25Z</dcterms:created>
  <dcterms:modified xsi:type="dcterms:W3CDTF">2024-05-02T08:36:31Z</dcterms:modified>
</cp:coreProperties>
</file>