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ton03\Downloads\"/>
    </mc:Choice>
  </mc:AlternateContent>
  <xr:revisionPtr revIDLastSave="0" documentId="13_ncr:1_{0CE3427E-CCBC-4529-8FB1-CA797F51307E}" xr6:coauthVersionLast="36" xr6:coauthVersionMax="36" xr10:uidLastSave="{00000000-0000-0000-0000-000000000000}"/>
  <bookViews>
    <workbookView xWindow="0" yWindow="0" windowWidth="17655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<sst xmlns="http://schemas.openxmlformats.org/spreadsheetml/2006/main" count="204" uniqueCount="189">
  <si>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</si>
  <si>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</si>
  <si>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</si>
  <si>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</si>
  <si>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</si>
  <si>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</si>
  <si>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</si>
  <si>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</si>
  <si>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</si>
  <si>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</si>
  <si>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</si>
  <si>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</si>
  <si>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</si>
  <si>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</si>
  <si>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</si>
  <si>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</si>
  <si>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</si>
  <si>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</si>
  <si>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</si>
  <si>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</si>
  <si>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</si>
  <si>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</si>
  <si>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</si>
  <si>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</si>
  <si>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</si>
  <si>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</si>
  <si>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</si>
  <si>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</si>
  <si>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</si>
  <si>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</si>
  <si>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</si>
  <si>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</si>
  <si>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</si>
  <si>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</si>
  <si>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</si>
  <si>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</si>
  <si>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</si>
  <si>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</si>
  <si>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</si>
  <si>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</si>
  <si>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</si>
  <si>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</si>
  <si>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</si>
  <si>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</si>
  <si>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</si>
  <si>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</si>
  <si>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</si>
  <si>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</si>
  <si>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</si>
  <si>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</si>
  <si>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</si>
  <si>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</si>
  <si>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</si>
  <si>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</si>
  <si>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</si>
  <si>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</si>
  <si>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</si>
  <si>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</si>
  <si>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</si>
  <si>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</si>
  <si>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</si>
  <si>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</si>
  <si>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</si>
  <si>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</si>
  <si>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</si>
  <si>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</si>
  <si>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</si>
  <si>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</si>
  <si>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</si>
  <si>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</si>
  <si>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</si>
  <si>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</si>
  <si>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</si>
  <si>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</si>
  <si>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</si>
  <si>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</si>
  <si>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</si>
  <si>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</si>
  <si>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</si>
  <si>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</si>
  <si>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</si>
  <si>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</si>
  <si>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</si>
  <si>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</si>
  <si>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</si>
  <si>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</si>
  <si>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</si>
  <si>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</si>
  <si>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</si>
  <si>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</si>
  <si>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</si>
  <si>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</si>
  <si>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</si>
  <si>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</si>
  <si>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</si>
  <si>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</si>
  <si>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</si>
  <si>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</si>
  <si>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</si>
  <si>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</si>
  <si>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</si>
  <si>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</si>
  <si>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</si>
  <si>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</si>
  <si>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</si>
  <si>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</si>
  <si>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</si>
  <si>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</si>
  <si>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</si>
  <si>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</si>
  <si>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</si>
  <si>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</si>
  <si>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</si>
  <si>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</si>
  <si>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</si>
  <si>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</si>
  <si>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</si>
  <si>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</si>
  <si>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</si>
  <si>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</si>
  <si>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</si>
  <si>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</si>
  <si>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</si>
  <si>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</si>
  <si>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</si>
  <si>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</si>
  <si>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</si>
  <si>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</si>
  <si>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</si>
  <si>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</si>
  <si>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</si>
  <si>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</si>
  <si>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</si>
  <si>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</si>
  <si>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</si>
  <si>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</si>
  <si>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</si>
  <si>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</si>
  <si>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</si>
  <si>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</si>
  <si>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</si>
  <si>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</si>
  <si>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</si>
  <si>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</si>
  <si>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</si>
  <si>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</si>
  <si>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</si>
  <si>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</si>
  <si>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</si>
  <si>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</si>
  <si>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</si>
  <si>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</si>
  <si>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</si>
  <si>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</si>
  <si>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</si>
  <si>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</si>
  <si>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</si>
  <si>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</si>
  <si>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</si>
  <si>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</si>
  <si>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</si>
  <si>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</si>
  <si>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</si>
  <si>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</si>
  <si>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</si>
  <si>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</si>
  <si>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</si>
  <si>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</si>
  <si>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</si>
  <si>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</si>
  <si>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</si>
  <si>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</si>
  <si>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</si>
  <si>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</si>
  <si>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</si>
  <si>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</si>
  <si>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</si>
  <si>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</si>
  <si>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</si>
  <si>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</si>
  <si>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김정현</t>
    <phoneticPr fontId="3" type="noConversion"/>
  </si>
  <si>
    <t>1. 돔 셔터 고장</t>
    <phoneticPr fontId="3" type="noConversion"/>
  </si>
  <si>
    <t>KSP</t>
    <phoneticPr fontId="3" type="noConversion"/>
  </si>
  <si>
    <t>N</t>
    <phoneticPr fontId="3" type="noConversion"/>
  </si>
  <si>
    <t xml:space="preserve">20s/22k 40s/30k 50s/24k </t>
    <phoneticPr fontId="3" type="noConversion"/>
  </si>
  <si>
    <t>20s/23k 30s/24k 40s/25k</t>
    <phoneticPr fontId="3" type="noConversion"/>
  </si>
  <si>
    <t>S</t>
    <phoneticPr fontId="3" type="noConversion"/>
  </si>
  <si>
    <t>60s/7k 40s/8k 20s/6k</t>
    <phoneticPr fontId="3" type="noConversion"/>
  </si>
  <si>
    <t>40s/18k 30s/22k 20s/23k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</si>
</sst>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D81" sqref="D81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56" t="s">
        <v>0</v>
      </c>
      <c r="C2" s="15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57">
        <v>45366</v>
      </c>
      <c r="D3" s="158"/>
      <c r="E3" s="1"/>
      <c r="F3" s="1"/>
      <c r="G3" s="1"/>
      <c r="H3" s="1"/>
      <c r="I3" s="1"/>
      <c r="J3" s="1"/>
      <c r="K3" s="66" t="s">
        <v>2</v>
      </c>
      <c r="L3" s="159">
        <f>(P31-(P32+P33))/P31*100</f>
        <v>100</v>
      </c>
      <c r="M3" s="159"/>
      <c r="N3" s="66" t="s">
        <v>3</v>
      </c>
      <c r="O3" s="159">
        <f>(P31-P33)/P31*100</f>
        <v>100</v>
      </c>
      <c r="P3" s="159"/>
    </row>
    <row r="4" spans="2:16" ht="14.25" customHeight="1" x14ac:dyDescent="0.2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6" t="s">
        <v>7</v>
      </c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25">
      <c r="B9" s="35" t="s">
        <v>22</v>
      </c>
      <c r="C9" s="7">
        <v>0.98958333333333337</v>
      </c>
      <c r="D9" s="8">
        <v>0.8</v>
      </c>
      <c r="E9" s="8">
        <v>19.5</v>
      </c>
      <c r="F9" s="8">
        <v>30</v>
      </c>
      <c r="G9" s="36" t="s">
        <v>183</v>
      </c>
      <c r="H9" s="8">
        <v>1.2</v>
      </c>
      <c r="I9" s="36">
        <v>23.6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23</v>
      </c>
      <c r="C10" s="7">
        <v>0.18055555555555555</v>
      </c>
      <c r="D10" s="8">
        <v>0.9</v>
      </c>
      <c r="E10" s="8">
        <v>18.2</v>
      </c>
      <c r="F10" s="8">
        <v>25</v>
      </c>
      <c r="G10" s="36" t="s">
        <v>186</v>
      </c>
      <c r="H10" s="8">
        <v>0.2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24</v>
      </c>
      <c r="C11" s="14">
        <v>0.4201388888888889</v>
      </c>
      <c r="D11" s="15">
        <v>1</v>
      </c>
      <c r="E11" s="15">
        <v>16.8</v>
      </c>
      <c r="F11" s="15">
        <v>22</v>
      </c>
      <c r="G11" s="36" t="s">
        <v>186</v>
      </c>
      <c r="H11" s="15">
        <v>0.4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25</v>
      </c>
      <c r="C12" s="18">
        <f>(24-C9)+C11</f>
        <v>23.430555555555557</v>
      </c>
      <c r="D12" s="19">
        <f>AVERAGE(D9:D11)</f>
        <v>0.9</v>
      </c>
      <c r="E12" s="19">
        <f>AVERAGE(E9:E11)</f>
        <v>18.166666666666668</v>
      </c>
      <c r="F12" s="20">
        <f>AVERAGE(F9:F11)</f>
        <v>25.666666666666668</v>
      </c>
      <c r="G12" s="21"/>
      <c r="H12" s="22">
        <f>AVERAGE(H9:H11)</f>
        <v>0.6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6" t="s">
        <v>26</v>
      </c>
      <c r="C14" s="15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" customHeight="1" x14ac:dyDescent="0.2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182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" customHeight="1" x14ac:dyDescent="0.25">
      <c r="B17" s="35" t="s">
        <v>44</v>
      </c>
      <c r="C17" s="28">
        <v>0.96527777777777779</v>
      </c>
      <c r="D17" s="28">
        <v>0.96666666666666667</v>
      </c>
      <c r="E17" s="28">
        <v>0.98958333333333337</v>
      </c>
      <c r="F17" s="28">
        <v>1.0416666666666666E-2</v>
      </c>
      <c r="G17" s="28">
        <v>0.25694444444444448</v>
      </c>
      <c r="H17" s="28">
        <v>0.4201388888888889</v>
      </c>
      <c r="I17" s="28"/>
      <c r="J17" s="28"/>
      <c r="K17" s="28"/>
      <c r="L17" s="28"/>
      <c r="M17" s="28"/>
      <c r="N17" s="28"/>
      <c r="O17" s="28"/>
      <c r="P17" s="28">
        <v>0.43263888888888885</v>
      </c>
    </row>
    <row r="18" spans="2:16" ht="14.1" customHeight="1" x14ac:dyDescent="0.25">
      <c r="B18" s="35" t="s">
        <v>45</v>
      </c>
      <c r="C18" s="27">
        <v>42140</v>
      </c>
      <c r="D18" s="27">
        <v>42141</v>
      </c>
      <c r="E18" s="27">
        <v>42153</v>
      </c>
      <c r="F18" s="27">
        <v>42166</v>
      </c>
      <c r="G18" s="27">
        <v>42331</v>
      </c>
      <c r="H18" s="27">
        <v>42440</v>
      </c>
      <c r="I18" s="27"/>
      <c r="J18" s="27"/>
      <c r="K18" s="27"/>
      <c r="L18" s="27"/>
      <c r="M18" s="27"/>
      <c r="N18" s="27"/>
      <c r="O18" s="27"/>
      <c r="P18" s="27">
        <v>42451</v>
      </c>
    </row>
    <row r="19" spans="2:16" ht="14.1" customHeight="1" thickBot="1" x14ac:dyDescent="0.3">
      <c r="B19" s="13" t="s">
        <v>46</v>
      </c>
      <c r="C19" s="29"/>
      <c r="D19" s="27">
        <v>42152</v>
      </c>
      <c r="E19" s="30">
        <v>42165</v>
      </c>
      <c r="F19" s="30">
        <v>42330</v>
      </c>
      <c r="G19" s="30">
        <v>42439</v>
      </c>
      <c r="H19" s="30">
        <v>42450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47</v>
      </c>
      <c r="C20" s="29"/>
      <c r="D20" s="32">
        <f>IF(ISNUMBER(D18),D19-D18+1,"")</f>
        <v>12</v>
      </c>
      <c r="E20" s="33">
        <f t="shared" ref="E20:O20" si="0">IF(ISNUMBER(E18),E19-E18+1,"")</f>
        <v>13</v>
      </c>
      <c r="F20" s="33">
        <f t="shared" si="0"/>
        <v>165</v>
      </c>
      <c r="G20" s="33">
        <f t="shared" si="0"/>
        <v>109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7" t="s">
        <v>48</v>
      </c>
      <c r="C22" s="35" t="s">
        <v>22</v>
      </c>
      <c r="D22" s="35" t="s">
        <v>24</v>
      </c>
      <c r="E22" s="35" t="s">
        <v>49</v>
      </c>
      <c r="F22" s="168" t="s">
        <v>50</v>
      </c>
      <c r="G22" s="168"/>
      <c r="H22" s="168"/>
      <c r="I22" s="168"/>
      <c r="J22" s="35" t="s">
        <v>22</v>
      </c>
      <c r="K22" s="35" t="s">
        <v>24</v>
      </c>
      <c r="L22" s="35" t="s">
        <v>49</v>
      </c>
      <c r="M22" s="168" t="s">
        <v>50</v>
      </c>
      <c r="N22" s="168"/>
      <c r="O22" s="168"/>
      <c r="P22" s="168"/>
    </row>
    <row r="23" spans="2:16" ht="13.5" customHeight="1" x14ac:dyDescent="0.25">
      <c r="B23" s="167"/>
      <c r="C23" s="36"/>
      <c r="D23" s="36"/>
      <c r="E23" s="36" t="s">
        <v>51</v>
      </c>
      <c r="F23" s="155"/>
      <c r="G23" s="155"/>
      <c r="H23" s="155"/>
      <c r="I23" s="155"/>
      <c r="J23" s="36"/>
      <c r="K23" s="36"/>
      <c r="L23" s="36" t="s">
        <v>52</v>
      </c>
      <c r="M23" s="155"/>
      <c r="N23" s="155"/>
      <c r="O23" s="155"/>
      <c r="P23" s="155"/>
    </row>
    <row r="24" spans="2:16" ht="13.5" customHeight="1" x14ac:dyDescent="0.25">
      <c r="B24" s="167"/>
      <c r="C24" s="36">
        <v>42147</v>
      </c>
      <c r="D24" s="36">
        <v>42149</v>
      </c>
      <c r="E24" s="36" t="s">
        <v>53</v>
      </c>
      <c r="F24" s="155" t="s">
        <v>184</v>
      </c>
      <c r="G24" s="155"/>
      <c r="H24" s="155"/>
      <c r="I24" s="155"/>
      <c r="J24" s="36">
        <v>42440</v>
      </c>
      <c r="K24" s="36">
        <v>42442</v>
      </c>
      <c r="L24" s="36" t="s">
        <v>54</v>
      </c>
      <c r="M24" s="155" t="s">
        <v>187</v>
      </c>
      <c r="N24" s="155"/>
      <c r="O24" s="155"/>
      <c r="P24" s="155"/>
    </row>
    <row r="25" spans="2:16" ht="13.5" customHeight="1" x14ac:dyDescent="0.25">
      <c r="B25" s="167"/>
      <c r="C25" s="36"/>
      <c r="D25" s="36"/>
      <c r="E25" s="36" t="s">
        <v>54</v>
      </c>
      <c r="F25" s="155"/>
      <c r="G25" s="155"/>
      <c r="H25" s="155"/>
      <c r="I25" s="155"/>
      <c r="J25" s="36"/>
      <c r="K25" s="36"/>
      <c r="L25" s="36" t="s">
        <v>53</v>
      </c>
      <c r="M25" s="155"/>
      <c r="N25" s="155"/>
      <c r="O25" s="155"/>
      <c r="P25" s="155"/>
    </row>
    <row r="26" spans="2:16" ht="13.5" customHeight="1" x14ac:dyDescent="0.25">
      <c r="B26" s="167"/>
      <c r="C26" s="36">
        <v>42150</v>
      </c>
      <c r="D26" s="36">
        <v>42152</v>
      </c>
      <c r="E26" s="36" t="s">
        <v>52</v>
      </c>
      <c r="F26" s="155" t="s">
        <v>185</v>
      </c>
      <c r="G26" s="155"/>
      <c r="H26" s="155"/>
      <c r="I26" s="155"/>
      <c r="J26" s="36">
        <v>42443</v>
      </c>
      <c r="K26" s="36">
        <v>42445</v>
      </c>
      <c r="L26" s="36" t="s">
        <v>51</v>
      </c>
      <c r="M26" s="155" t="s">
        <v>188</v>
      </c>
      <c r="N26" s="155"/>
      <c r="O26" s="155"/>
      <c r="P26" s="15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6" t="s">
        <v>55</v>
      </c>
      <c r="C28" s="156"/>
      <c r="D28" s="15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" customHeight="1" x14ac:dyDescent="0.25">
      <c r="B30" s="37" t="s">
        <v>172</v>
      </c>
      <c r="C30" s="42">
        <v>0.14444444444444446</v>
      </c>
      <c r="D30" s="43">
        <v>0.23402777777777781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0.37847222222222227</v>
      </c>
    </row>
    <row r="31" spans="2:16" ht="14.1" customHeight="1" x14ac:dyDescent="0.25">
      <c r="B31" s="37" t="s">
        <v>173</v>
      </c>
      <c r="C31" s="47">
        <v>0.16319444444444445</v>
      </c>
      <c r="D31" s="7">
        <v>0.24652777777777779</v>
      </c>
      <c r="E31" s="7"/>
      <c r="F31" s="7"/>
      <c r="G31" s="7"/>
      <c r="H31" s="7"/>
      <c r="I31" s="7"/>
      <c r="J31" s="7"/>
      <c r="K31" s="7">
        <v>2.0833333333333332E-2</v>
      </c>
      <c r="L31" s="7"/>
      <c r="M31" s="7"/>
      <c r="N31" s="7"/>
      <c r="O31" s="48"/>
      <c r="P31" s="46">
        <f>SUM(C31:O31)</f>
        <v>0.43055555555555552</v>
      </c>
    </row>
    <row r="32" spans="2:16" ht="14.1" customHeight="1" x14ac:dyDescent="0.2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" customHeight="1" thickBot="1" x14ac:dyDescent="0.3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08" t="s">
        <v>174</v>
      </c>
      <c r="C34" s="110">
        <f>C31-C32-C33</f>
        <v>0.16319444444444445</v>
      </c>
      <c r="D34" s="110">
        <f t="shared" ref="D34:P34" si="1">D31-D32-D33</f>
        <v>0.24652777777777779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2.0833333333333332E-2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0.43055555555555552</v>
      </c>
    </row>
    <row r="35" spans="2:16" ht="13.5" customHeight="1" x14ac:dyDescent="0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25">
      <c r="B36" s="152" t="s">
        <v>72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2:16" ht="18" customHeight="1" x14ac:dyDescent="0.25">
      <c r="B37" s="153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2:16" ht="18" customHeight="1" x14ac:dyDescent="0.25">
      <c r="B38" s="153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2:16" ht="18" customHeight="1" x14ac:dyDescent="0.25">
      <c r="B39" s="15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</row>
    <row r="40" spans="2:16" ht="18" customHeight="1" x14ac:dyDescent="0.25">
      <c r="B40" s="153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2:16" ht="18" customHeight="1" x14ac:dyDescent="0.25">
      <c r="B41" s="154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" customHeight="1" x14ac:dyDescent="0.2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" customHeight="1" x14ac:dyDescent="0.2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" customHeight="1" x14ac:dyDescent="0.2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" customHeight="1" x14ac:dyDescent="0.2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" customHeight="1" x14ac:dyDescent="0.2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" customHeight="1" x14ac:dyDescent="0.2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" customHeight="1" x14ac:dyDescent="0.2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" customHeight="1" x14ac:dyDescent="0.2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" customHeight="1" thickBot="1" x14ac:dyDescent="0.3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" customHeight="1" thickTop="1" thickBot="1" x14ac:dyDescent="0.3">
      <c r="B53" s="169" t="s">
        <v>175</v>
      </c>
      <c r="C53" s="170"/>
      <c r="D53" s="113">
        <v>0.71</v>
      </c>
      <c r="E53" s="113">
        <v>0.98</v>
      </c>
      <c r="F53" s="113">
        <v>1.26</v>
      </c>
      <c r="G53" s="170"/>
      <c r="H53" s="170"/>
      <c r="I53" s="170"/>
      <c r="J53" s="170"/>
      <c r="K53" s="170"/>
      <c r="L53" s="170"/>
      <c r="M53" s="170"/>
      <c r="N53" s="170"/>
      <c r="O53" s="170"/>
      <c r="P53" s="171"/>
    </row>
    <row r="54" spans="2:16" ht="14.1" customHeight="1" thickTop="1" thickBot="1" x14ac:dyDescent="0.3">
      <c r="B54" s="172" t="s">
        <v>176</v>
      </c>
      <c r="C54" s="173"/>
      <c r="D54" s="173"/>
      <c r="E54" s="173"/>
      <c r="F54" s="113">
        <v>1275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5"/>
    </row>
    <row r="55" spans="2:16" ht="13.5" customHeight="1" thickTop="1" x14ac:dyDescent="0.25"/>
    <row r="56" spans="2:16" ht="17.25" customHeight="1" x14ac:dyDescent="0.2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00000000000001" customHeight="1" x14ac:dyDescent="0.2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00000000000001" customHeight="1" x14ac:dyDescent="0.2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00000000000001" customHeight="1" x14ac:dyDescent="0.2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00000000000001" customHeight="1" x14ac:dyDescent="0.2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00000000000001" customHeight="1" x14ac:dyDescent="0.2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00000000000001" customHeight="1" x14ac:dyDescent="0.2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170</v>
      </c>
      <c r="O63" s="115"/>
      <c r="P63" s="58" t="b">
        <v>1</v>
      </c>
    </row>
    <row r="64" spans="2:16" ht="20.100000000000001" customHeight="1" x14ac:dyDescent="0.2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14" t="s">
        <v>169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9.9499999999999993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00000000000001" customHeight="1" x14ac:dyDescent="0.25">
      <c r="B72" s="100" t="s">
        <v>123</v>
      </c>
      <c r="C72" s="60">
        <v>-161.6</v>
      </c>
      <c r="D72" s="60">
        <v>-162.5</v>
      </c>
      <c r="E72" s="100" t="s">
        <v>124</v>
      </c>
      <c r="F72" s="60">
        <v>24.6</v>
      </c>
      <c r="G72" s="60">
        <v>22.9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00000000000001" customHeight="1" x14ac:dyDescent="0.25">
      <c r="B73" s="100" t="s">
        <v>128</v>
      </c>
      <c r="C73" s="60">
        <v>-165.4</v>
      </c>
      <c r="D73" s="60">
        <v>-165.9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00000000000001" customHeight="1" x14ac:dyDescent="0.25">
      <c r="B74" s="100" t="s">
        <v>133</v>
      </c>
      <c r="C74" s="60">
        <v>-189.8</v>
      </c>
      <c r="D74" s="60">
        <v>-188</v>
      </c>
      <c r="E74" s="102" t="s">
        <v>134</v>
      </c>
      <c r="F74" s="62">
        <v>15</v>
      </c>
      <c r="G74" s="62">
        <v>15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00000000000001" customHeight="1" x14ac:dyDescent="0.2">
      <c r="B75" s="100" t="s">
        <v>138</v>
      </c>
      <c r="C75" s="60">
        <v>-106.5</v>
      </c>
      <c r="D75" s="60">
        <v>-109.8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00000000000001" customHeight="1" x14ac:dyDescent="0.2">
      <c r="B76" s="100" t="s">
        <v>143</v>
      </c>
      <c r="C76" s="60">
        <v>31.1</v>
      </c>
      <c r="D76" s="60">
        <v>28.4</v>
      </c>
      <c r="E76" s="102" t="s">
        <v>144</v>
      </c>
      <c r="F76" s="62">
        <v>20</v>
      </c>
      <c r="G76" s="62">
        <v>20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00000000000001" customHeight="1" x14ac:dyDescent="0.25">
      <c r="B77" s="100" t="s">
        <v>148</v>
      </c>
      <c r="C77" s="60">
        <v>26.8</v>
      </c>
      <c r="D77" s="60">
        <v>24.4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00000000000001" customHeight="1" x14ac:dyDescent="0.25">
      <c r="B78" s="100" t="s">
        <v>153</v>
      </c>
      <c r="C78" s="60">
        <v>25</v>
      </c>
      <c r="D78" s="60">
        <v>22.5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00000000000001" customHeight="1" x14ac:dyDescent="0.25">
      <c r="B79" s="100" t="s">
        <v>158</v>
      </c>
      <c r="C79" s="60">
        <v>23.4</v>
      </c>
      <c r="D79" s="60">
        <v>21</v>
      </c>
      <c r="E79" s="100" t="s">
        <v>159</v>
      </c>
      <c r="F79" s="60">
        <v>20.6</v>
      </c>
      <c r="G79" s="60">
        <v>17.600000000000001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00000000000001" customHeight="1" x14ac:dyDescent="0.25">
      <c r="B80" s="105" t="s">
        <v>163</v>
      </c>
      <c r="C80" s="64">
        <v>5.3999999999999998E-5</v>
      </c>
      <c r="D80" s="64">
        <v>5.5999999999999999E-5</v>
      </c>
      <c r="E80" s="102" t="s">
        <v>164</v>
      </c>
      <c r="F80" s="61">
        <v>32.700000000000003</v>
      </c>
      <c r="G80" s="61">
        <v>22.3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0" t="s">
        <v>168</v>
      </c>
      <c r="C84" s="160"/>
    </row>
    <row r="85" spans="2:16" ht="15" customHeight="1" x14ac:dyDescent="0.25">
      <c r="B85" s="161" t="s">
        <v>181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3"/>
    </row>
    <row r="86" spans="2:16" ht="15" customHeight="1" x14ac:dyDescent="0.25"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6"/>
    </row>
    <row r="87" spans="2:16" ht="15" customHeight="1" x14ac:dyDescent="0.25"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6"/>
    </row>
    <row r="88" spans="2:16" ht="15" customHeight="1" x14ac:dyDescent="0.25"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6"/>
    </row>
    <row r="89" spans="2:16" ht="15" customHeight="1" x14ac:dyDescent="0.25"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6"/>
    </row>
    <row r="90" spans="2:16" ht="15" customHeight="1" x14ac:dyDescent="0.25"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6"/>
    </row>
    <row r="91" spans="2:16" ht="15" customHeight="1" x14ac:dyDescent="0.25"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2:16" ht="15" customHeight="1" x14ac:dyDescent="0.25"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2:16" ht="15" customHeight="1" x14ac:dyDescent="0.25"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2:16" ht="15" customHeight="1" x14ac:dyDescent="0.25"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/>
    </row>
    <row r="95" spans="2:16" ht="15" customHeight="1" x14ac:dyDescent="0.25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6"/>
    </row>
    <row r="96" spans="2:16" ht="15" customHeight="1" x14ac:dyDescent="0.2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6"/>
    </row>
    <row r="97" spans="2:16" ht="15" customHeight="1" x14ac:dyDescent="0.25"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6"/>
    </row>
    <row r="98" spans="2:16" ht="15" customHeight="1" x14ac:dyDescent="0.25"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6"/>
    </row>
    <row r="99" spans="2:16" ht="15" customHeight="1" x14ac:dyDescent="0.2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2024-03-07T07:35:00Z</cp:lastPrinted>
  <dcterms:created xsi:type="dcterms:W3CDTF">2024-02-29T07:36:25Z</dcterms:created>
  <dcterms:modified xsi:type="dcterms:W3CDTF">2024-03-15T19:38:09Z</dcterms:modified>
</cp:coreProperties>
</file>