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F34578B1-374E-4405-A521-5DF03DB3820B}" xr6:coauthVersionLast="36" xr6:coauthVersionMax="36" xr10:uidLastSave="{00000000-0000-0000-0000-000000000000}"/>
  <bookViews>
    <workbookView xWindow="0" yWindow="0" windowWidth="17655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<sst xmlns="http://schemas.openxmlformats.org/spreadsheetml/2006/main" count="201" uniqueCount="185">
  <si>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</si>
  <si>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</si>
  <si>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</si>
  <si>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</si>
  <si>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</si>
  <si>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</si>
  <si>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</si>
  <si>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</si>
  <si>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</si>
  <si>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</si>
  <si>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</si>
  <si>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</si>
  <si>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</si>
  <si>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</si>
  <si>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</si>
  <si>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</si>
  <si>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</si>
  <si>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</si>
  <si>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</si>
  <si>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</si>
  <si>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</si>
  <si>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</si>
  <si>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</si>
  <si>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</si>
  <si>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</si>
  <si>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</si>
  <si>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</si>
  <si>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</si>
  <si>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</si>
  <si>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</si>
  <si>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</si>
  <si>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</si>
  <si>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</si>
  <si>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</si>
  <si>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</si>
  <si>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</si>
  <si>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</si>
  <si>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</si>
  <si>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</si>
  <si>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</si>
  <si>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</si>
  <si>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</si>
  <si>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</si>
  <si>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</si>
  <si>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</si>
  <si>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</si>
  <si>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</si>
  <si>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</si>
  <si>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</si>
  <si>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</si>
  <si>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</si>
  <si>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</si>
  <si>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</si>
  <si>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</si>
  <si>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</si>
  <si>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</si>
  <si>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</si>
  <si>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</si>
  <si>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</si>
  <si>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</si>
  <si>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</si>
  <si>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</si>
  <si>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</si>
  <si>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</si>
  <si>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</si>
  <si>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</si>
  <si>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</si>
  <si>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</si>
  <si>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</si>
  <si>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</si>
  <si>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</si>
  <si>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</si>
  <si>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</si>
  <si>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</si>
  <si>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</si>
  <si>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</si>
  <si>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</si>
  <si>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</si>
  <si>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</si>
  <si>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</si>
  <si>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</si>
  <si>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</si>
  <si>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</si>
  <si>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</si>
  <si>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</si>
  <si>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</si>
  <si>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</si>
  <si>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</si>
  <si>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</si>
  <si>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</si>
  <si>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</si>
  <si>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</si>
  <si>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</si>
  <si>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</si>
  <si>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</si>
  <si>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</si>
  <si>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</si>
  <si>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</si>
  <si>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</si>
  <si>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</si>
  <si>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</si>
  <si>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</si>
  <si>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</si>
  <si>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</si>
  <si>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</si>
  <si>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</si>
  <si>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</si>
  <si>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</si>
  <si>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</si>
  <si>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</si>
  <si>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</si>
  <si>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</si>
  <si>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</si>
  <si>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</si>
  <si>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</si>
  <si>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</si>
  <si>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</si>
  <si>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</si>
  <si>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</si>
  <si>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</si>
  <si>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</si>
  <si>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</si>
  <si>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</si>
  <si>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</si>
  <si>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</si>
  <si>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</si>
  <si>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</si>
  <si>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</si>
  <si>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</si>
  <si>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</si>
  <si>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</si>
  <si>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</si>
  <si>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</si>
  <si>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</si>
  <si>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</si>
  <si>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</si>
  <si>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</si>
  <si>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</si>
  <si>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</si>
  <si>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</si>
  <si>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</si>
  <si>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</si>
  <si>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</si>
  <si>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</si>
  <si>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</si>
  <si>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</si>
  <si>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</si>
  <si>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</si>
  <si>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</si>
  <si>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</si>
  <si>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</si>
  <si>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</si>
  <si>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</si>
  <si>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</si>
  <si>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</si>
  <si>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</si>
  <si>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</si>
  <si>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</si>
  <si>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</si>
  <si>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</si>
  <si>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</si>
  <si>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</si>
  <si>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</si>
  <si>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</si>
  <si>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</si>
  <si>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</si>
  <si>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</si>
  <si>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</si>
  <si>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</si>
  <si>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</si>
  <si>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</si>
  <si>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</si>
  <si>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</si>
  <si>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</si>
  <si>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</si>
  <si>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</si>
  <si>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</si>
  <si>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</si>
  <si>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</si>
  <si>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N</t>
    <phoneticPr fontId="3" type="noConversion"/>
  </si>
  <si>
    <t>NE</t>
    <phoneticPr fontId="3" type="noConversion"/>
  </si>
  <si>
    <t>허정환</t>
    <phoneticPr fontId="3" type="noConversion"/>
  </si>
  <si>
    <t>KSP</t>
    <phoneticPr fontId="3" type="noConversion"/>
  </si>
  <si>
    <t>M_039238:K</t>
    <phoneticPr fontId="3" type="noConversion"/>
  </si>
  <si>
    <t>M_039239:M/T/N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</si>
</sst>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checked="Checked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1" zoomScale="140" zoomScaleNormal="140" workbookViewId="0">
      <selection activeCell="I83" sqref="I83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22">
        <v>45354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25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25">
      <c r="B9" s="35" t="s">
        <v>22</v>
      </c>
      <c r="C9" s="7">
        <v>0.99722222222222223</v>
      </c>
      <c r="D9" s="8">
        <v>1.1000000000000001</v>
      </c>
      <c r="E9" s="8">
        <v>17.600000000000001</v>
      </c>
      <c r="F9" s="8">
        <v>39</v>
      </c>
      <c r="G9" s="114" t="s">
        <v>179</v>
      </c>
      <c r="H9" s="8">
        <v>0.7</v>
      </c>
      <c r="I9" s="36">
        <v>48.3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23</v>
      </c>
      <c r="C10" s="7">
        <v>0.16805555555555554</v>
      </c>
      <c r="D10" s="8">
        <v>0.9</v>
      </c>
      <c r="E10" s="8">
        <v>16.100000000000001</v>
      </c>
      <c r="F10" s="8">
        <v>49</v>
      </c>
      <c r="G10" s="114" t="s">
        <v>179</v>
      </c>
      <c r="H10" s="8">
        <v>1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24</v>
      </c>
      <c r="C11" s="14">
        <v>0.41597222222222219</v>
      </c>
      <c r="D11" s="15">
        <v>1.1000000000000001</v>
      </c>
      <c r="E11" s="15">
        <v>13.9</v>
      </c>
      <c r="F11" s="15">
        <v>44</v>
      </c>
      <c r="G11" s="114" t="s">
        <v>180</v>
      </c>
      <c r="H11" s="15">
        <v>0.3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25</v>
      </c>
      <c r="C12" s="18">
        <f>(24-C9)+C11</f>
        <v>23.418749999999999</v>
      </c>
      <c r="D12" s="19">
        <f>AVERAGE(D9:D11)</f>
        <v>1.0333333333333334</v>
      </c>
      <c r="E12" s="19">
        <f>AVERAGE(E9:E11)</f>
        <v>15.866666666666667</v>
      </c>
      <c r="F12" s="20">
        <f>AVERAGE(F9:F11)</f>
        <v>44</v>
      </c>
      <c r="G12" s="21"/>
      <c r="H12" s="22">
        <f>AVERAGE(H9:H11)</f>
        <v>0.66666666666666663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" customHeight="1" x14ac:dyDescent="0.2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182</v>
      </c>
      <c r="G16" s="27" t="s">
        <v>178</v>
      </c>
      <c r="H16" s="27" t="s">
        <v>171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" customHeight="1" x14ac:dyDescent="0.25">
      <c r="B17" s="35" t="s">
        <v>44</v>
      </c>
      <c r="C17" s="28">
        <v>0.94097222222222221</v>
      </c>
      <c r="D17" s="28">
        <v>0.94236111111111109</v>
      </c>
      <c r="E17" s="28">
        <v>0.99722222222222223</v>
      </c>
      <c r="F17" s="28">
        <v>1.9444444444444445E-2</v>
      </c>
      <c r="G17" s="28">
        <v>0.28263888888888888</v>
      </c>
      <c r="H17" s="28">
        <v>0.41597222222222219</v>
      </c>
      <c r="I17" s="28"/>
      <c r="J17" s="28"/>
      <c r="K17" s="28"/>
      <c r="L17" s="28"/>
      <c r="M17" s="28"/>
      <c r="N17" s="28"/>
      <c r="O17" s="28"/>
      <c r="P17" s="28">
        <v>0.4201388888888889</v>
      </c>
    </row>
    <row r="18" spans="2:16" ht="14.1" customHeight="1" x14ac:dyDescent="0.25">
      <c r="B18" s="35" t="s">
        <v>45</v>
      </c>
      <c r="C18" s="27">
        <v>39109</v>
      </c>
      <c r="D18" s="27">
        <v>39110</v>
      </c>
      <c r="E18" s="27">
        <v>39116</v>
      </c>
      <c r="F18" s="27">
        <v>39131</v>
      </c>
      <c r="G18" s="27">
        <v>39303</v>
      </c>
      <c r="H18" s="27">
        <v>39394</v>
      </c>
      <c r="I18" s="27"/>
      <c r="J18" s="27"/>
      <c r="K18" s="27"/>
      <c r="L18" s="27"/>
      <c r="M18" s="27"/>
      <c r="N18" s="27"/>
      <c r="O18" s="27"/>
      <c r="P18" s="27">
        <v>39399</v>
      </c>
    </row>
    <row r="19" spans="2:16" ht="14.1" customHeight="1" thickBot="1" x14ac:dyDescent="0.3">
      <c r="B19" s="13" t="s">
        <v>46</v>
      </c>
      <c r="C19" s="29"/>
      <c r="D19" s="27">
        <v>39115</v>
      </c>
      <c r="E19" s="30">
        <v>39130</v>
      </c>
      <c r="F19" s="30">
        <v>39302</v>
      </c>
      <c r="G19" s="30">
        <v>39393</v>
      </c>
      <c r="H19" s="30">
        <v>39398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47</v>
      </c>
      <c r="C20" s="29"/>
      <c r="D20" s="32">
        <f>IF(ISNUMBER(D18),D19-D18+1,"")</f>
        <v>6</v>
      </c>
      <c r="E20" s="33">
        <f t="shared" ref="E20:O20" si="0">IF(ISNUMBER(E18),E19-E18+1,"")</f>
        <v>15</v>
      </c>
      <c r="F20" s="33">
        <f t="shared" si="0"/>
        <v>172</v>
      </c>
      <c r="G20" s="33">
        <f t="shared" si="0"/>
        <v>91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0" t="s">
        <v>48</v>
      </c>
      <c r="C22" s="35" t="s">
        <v>22</v>
      </c>
      <c r="D22" s="35" t="s">
        <v>24</v>
      </c>
      <c r="E22" s="35" t="s">
        <v>49</v>
      </c>
      <c r="F22" s="131" t="s">
        <v>50</v>
      </c>
      <c r="G22" s="131"/>
      <c r="H22" s="131"/>
      <c r="I22" s="131"/>
      <c r="J22" s="35" t="s">
        <v>22</v>
      </c>
      <c r="K22" s="35" t="s">
        <v>24</v>
      </c>
      <c r="L22" s="35" t="s">
        <v>49</v>
      </c>
      <c r="M22" s="131" t="s">
        <v>50</v>
      </c>
      <c r="N22" s="131"/>
      <c r="O22" s="131"/>
      <c r="P22" s="131"/>
    </row>
    <row r="23" spans="2:16" ht="13.5" customHeight="1" x14ac:dyDescent="0.25">
      <c r="B23" s="130"/>
      <c r="C23" s="114"/>
      <c r="D23" s="114"/>
      <c r="E23" s="114" t="s">
        <v>51</v>
      </c>
      <c r="F23" s="129"/>
      <c r="G23" s="129"/>
      <c r="H23" s="129"/>
      <c r="I23" s="129"/>
      <c r="J23" s="114"/>
      <c r="K23" s="114"/>
      <c r="L23" s="114" t="s">
        <v>52</v>
      </c>
      <c r="M23" s="129"/>
      <c r="N23" s="129"/>
      <c r="O23" s="129"/>
      <c r="P23" s="129"/>
    </row>
    <row r="24" spans="2:16" ht="13.5" customHeight="1" x14ac:dyDescent="0.25">
      <c r="B24" s="130"/>
      <c r="C24" s="114"/>
      <c r="D24" s="114"/>
      <c r="E24" s="114" t="s">
        <v>53</v>
      </c>
      <c r="F24" s="129"/>
      <c r="G24" s="129"/>
      <c r="H24" s="129"/>
      <c r="I24" s="129"/>
      <c r="J24" s="114"/>
      <c r="K24" s="114"/>
      <c r="L24" s="114" t="s">
        <v>54</v>
      </c>
      <c r="M24" s="129"/>
      <c r="N24" s="129"/>
      <c r="O24" s="129"/>
      <c r="P24" s="129"/>
    </row>
    <row r="25" spans="2:16" ht="13.5" customHeight="1" x14ac:dyDescent="0.25">
      <c r="B25" s="130"/>
      <c r="C25" s="114"/>
      <c r="D25" s="114"/>
      <c r="E25" s="114" t="s">
        <v>54</v>
      </c>
      <c r="F25" s="129"/>
      <c r="G25" s="129"/>
      <c r="H25" s="129"/>
      <c r="I25" s="129"/>
      <c r="J25" s="114"/>
      <c r="K25" s="114"/>
      <c r="L25" s="114" t="s">
        <v>53</v>
      </c>
      <c r="M25" s="129"/>
      <c r="N25" s="129"/>
      <c r="O25" s="129"/>
      <c r="P25" s="129"/>
    </row>
    <row r="26" spans="2:16" ht="13.5" customHeight="1" x14ac:dyDescent="0.25">
      <c r="B26" s="130"/>
      <c r="C26" s="114"/>
      <c r="D26" s="114"/>
      <c r="E26" s="114" t="s">
        <v>52</v>
      </c>
      <c r="F26" s="129"/>
      <c r="G26" s="129"/>
      <c r="H26" s="129"/>
      <c r="I26" s="129"/>
      <c r="J26" s="114"/>
      <c r="K26" s="114"/>
      <c r="L26" s="114" t="s">
        <v>51</v>
      </c>
      <c r="M26" s="129"/>
      <c r="N26" s="129"/>
      <c r="O26" s="129"/>
      <c r="P26" s="12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1" t="s">
        <v>55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" customHeight="1" x14ac:dyDescent="0.25">
      <c r="B30" s="37" t="s">
        <v>172</v>
      </c>
      <c r="C30" s="42">
        <v>0.10555555555555556</v>
      </c>
      <c r="D30" s="43">
        <v>0.25486111111111109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0.36041666666666666</v>
      </c>
    </row>
    <row r="31" spans="2:16" ht="14.1" customHeight="1" x14ac:dyDescent="0.25">
      <c r="B31" s="37" t="s">
        <v>173</v>
      </c>
      <c r="C31" s="47">
        <v>0.13333333333333333</v>
      </c>
      <c r="D31" s="7">
        <v>0.26319444444444445</v>
      </c>
      <c r="E31" s="7"/>
      <c r="F31" s="7"/>
      <c r="G31" s="7"/>
      <c r="H31" s="7"/>
      <c r="I31" s="7"/>
      <c r="J31" s="7"/>
      <c r="K31" s="7">
        <v>2.2222222222222223E-2</v>
      </c>
      <c r="L31" s="7"/>
      <c r="M31" s="7"/>
      <c r="N31" s="7"/>
      <c r="O31" s="48"/>
      <c r="P31" s="46">
        <f>SUM(C31:O31)</f>
        <v>0.41875000000000001</v>
      </c>
    </row>
    <row r="32" spans="2:16" ht="14.1" customHeight="1" x14ac:dyDescent="0.2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" customHeight="1" thickBot="1" x14ac:dyDescent="0.3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08" t="s">
        <v>174</v>
      </c>
      <c r="C34" s="110">
        <f>C31-C32-C33</f>
        <v>0.13333333333333333</v>
      </c>
      <c r="D34" s="110">
        <f t="shared" ref="D34:P34" si="1">D31-D32-D33</f>
        <v>0.26319444444444445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2.2222222222222223E-2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0.41875000000000001</v>
      </c>
    </row>
    <row r="35" spans="2:16" ht="13.5" customHeight="1" x14ac:dyDescent="0.2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25">
      <c r="B36" s="149" t="s">
        <v>72</v>
      </c>
      <c r="C36" s="139" t="s">
        <v>183</v>
      </c>
      <c r="D36" s="139"/>
      <c r="E36" s="139" t="s">
        <v>184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25">
      <c r="B37" s="150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25">
      <c r="B38" s="150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25">
      <c r="B39" s="15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25">
      <c r="B40" s="150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25">
      <c r="B41" s="151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0" t="s">
        <v>73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" customHeight="1" x14ac:dyDescent="0.2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" customHeight="1" x14ac:dyDescent="0.2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" customHeight="1" x14ac:dyDescent="0.25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" customHeight="1" x14ac:dyDescent="0.2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" customHeight="1" x14ac:dyDescent="0.2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" customHeight="1" x14ac:dyDescent="0.2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" customHeight="1" x14ac:dyDescent="0.2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" customHeight="1" x14ac:dyDescent="0.2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" customHeight="1" thickBot="1" x14ac:dyDescent="0.3">
      <c r="B52" s="165"/>
      <c r="C52" s="166"/>
      <c r="D52" s="147"/>
      <c r="E52" s="147"/>
      <c r="F52" s="147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" customHeight="1" thickTop="1" thickBot="1" x14ac:dyDescent="0.3">
      <c r="B53" s="132" t="s">
        <v>175</v>
      </c>
      <c r="C53" s="133"/>
      <c r="D53" s="113"/>
      <c r="E53" s="113"/>
      <c r="F53" s="113"/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" customHeight="1" thickTop="1" thickBot="1" x14ac:dyDescent="0.3">
      <c r="B54" s="135" t="s">
        <v>176</v>
      </c>
      <c r="C54" s="136"/>
      <c r="D54" s="136"/>
      <c r="E54" s="136"/>
      <c r="F54" s="113">
        <v>341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25"/>
    <row r="56" spans="2:16" ht="17.25" customHeight="1" x14ac:dyDescent="0.2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00000000000001" customHeight="1" x14ac:dyDescent="0.2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00000000000001" customHeight="1" x14ac:dyDescent="0.2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00000000000001" customHeight="1" x14ac:dyDescent="0.2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00000000000001" customHeight="1" x14ac:dyDescent="0.2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0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0</v>
      </c>
      <c r="N61" s="171" t="s">
        <v>95</v>
      </c>
      <c r="O61" s="169"/>
      <c r="P61" s="58" t="b">
        <v>1</v>
      </c>
    </row>
    <row r="62" spans="2:16" ht="20.100000000000001" customHeight="1" x14ac:dyDescent="0.2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1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00000000000001" customHeight="1" x14ac:dyDescent="0.2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170</v>
      </c>
      <c r="O63" s="169"/>
      <c r="P63" s="58" t="b">
        <v>0</v>
      </c>
    </row>
    <row r="64" spans="2:16" ht="20.100000000000001" customHeight="1" x14ac:dyDescent="0.2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68" t="s">
        <v>169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9.9499999999999993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00000000000001" customHeight="1" x14ac:dyDescent="0.25">
      <c r="B72" s="100" t="s">
        <v>123</v>
      </c>
      <c r="C72" s="60">
        <v>-162.5</v>
      </c>
      <c r="D72" s="60">
        <v>-163.19999999999999</v>
      </c>
      <c r="E72" s="100" t="s">
        <v>124</v>
      </c>
      <c r="F72" s="60">
        <v>23.1</v>
      </c>
      <c r="G72" s="60">
        <v>22.9</v>
      </c>
      <c r="H72" s="101"/>
      <c r="I72" s="97" t="s">
        <v>125</v>
      </c>
      <c r="J72" s="59">
        <v>0</v>
      </c>
      <c r="K72" s="98" t="s">
        <v>126</v>
      </c>
      <c r="L72" s="59">
        <v>0</v>
      </c>
      <c r="M72" s="98" t="s">
        <v>127</v>
      </c>
      <c r="N72" s="59">
        <v>0</v>
      </c>
      <c r="O72" s="81"/>
      <c r="P72" s="81"/>
      <c r="Q72" s="107"/>
    </row>
    <row r="73" spans="2:17" ht="20.100000000000001" customHeight="1" x14ac:dyDescent="0.25">
      <c r="B73" s="100" t="s">
        <v>128</v>
      </c>
      <c r="C73" s="60">
        <v>-165.7</v>
      </c>
      <c r="D73" s="60">
        <v>-166.5</v>
      </c>
      <c r="E73" s="102" t="s">
        <v>129</v>
      </c>
      <c r="F73" s="61">
        <v>10</v>
      </c>
      <c r="G73" s="61">
        <v>16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00000000000001" customHeight="1" x14ac:dyDescent="0.25">
      <c r="B74" s="100" t="s">
        <v>133</v>
      </c>
      <c r="C74" s="60">
        <v>-188.4</v>
      </c>
      <c r="D74" s="60">
        <v>-196.2</v>
      </c>
      <c r="E74" s="102" t="s">
        <v>134</v>
      </c>
      <c r="F74" s="62">
        <v>15</v>
      </c>
      <c r="G74" s="62">
        <v>5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00000000000001" customHeight="1" x14ac:dyDescent="0.2">
      <c r="B75" s="100" t="s">
        <v>138</v>
      </c>
      <c r="C75" s="60">
        <v>-109.4</v>
      </c>
      <c r="D75" s="60">
        <v>-111.4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00000000000001" customHeight="1" x14ac:dyDescent="0.2">
      <c r="B76" s="100" t="s">
        <v>143</v>
      </c>
      <c r="C76" s="60">
        <v>29.8</v>
      </c>
      <c r="D76" s="60">
        <v>27.2</v>
      </c>
      <c r="E76" s="102" t="s">
        <v>144</v>
      </c>
      <c r="F76" s="62">
        <v>15</v>
      </c>
      <c r="G76" s="62">
        <v>10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00000000000001" customHeight="1" x14ac:dyDescent="0.25">
      <c r="B77" s="100" t="s">
        <v>148</v>
      </c>
      <c r="C77" s="60">
        <v>26</v>
      </c>
      <c r="D77" s="60">
        <v>23.2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00000000000001" customHeight="1" x14ac:dyDescent="0.25">
      <c r="B78" s="100" t="s">
        <v>153</v>
      </c>
      <c r="C78" s="60">
        <v>24.1</v>
      </c>
      <c r="D78" s="60">
        <v>21.3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00000000000001" customHeight="1" x14ac:dyDescent="0.25">
      <c r="B79" s="100" t="s">
        <v>158</v>
      </c>
      <c r="C79" s="60">
        <v>22.7</v>
      </c>
      <c r="D79" s="60">
        <v>19.899999999999999</v>
      </c>
      <c r="E79" s="100" t="s">
        <v>159</v>
      </c>
      <c r="F79" s="60">
        <v>17.899999999999999</v>
      </c>
      <c r="G79" s="60">
        <v>15.3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00000000000001" customHeight="1" x14ac:dyDescent="0.25">
      <c r="B80" s="105" t="s">
        <v>163</v>
      </c>
      <c r="C80" s="64">
        <v>4.9799999999999998E-5</v>
      </c>
      <c r="D80" s="64">
        <v>4.9100000000000001E-5</v>
      </c>
      <c r="E80" s="102" t="s">
        <v>164</v>
      </c>
      <c r="F80" s="61">
        <v>40.1</v>
      </c>
      <c r="G80" s="61">
        <v>55.7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5" t="s">
        <v>168</v>
      </c>
      <c r="C84" s="125"/>
    </row>
    <row r="85" spans="2:16" ht="15" customHeight="1" x14ac:dyDescent="0.2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2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2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2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2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2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2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2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2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2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2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2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2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2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2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2024-03-05T14:38:43Z</cp:lastPrinted>
  <dcterms:created xsi:type="dcterms:W3CDTF">2024-02-29T07:36:25Z</dcterms:created>
  <dcterms:modified xsi:type="dcterms:W3CDTF">2024-03-08T04:48:27Z</dcterms:modified>
</cp:coreProperties>
</file>