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<sst xmlns="http://schemas.openxmlformats.org/spreadsheetml/2006/main" count="220" uniqueCount="205">
  <si>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</si>
  <si>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</si>
  <si>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</si>
  <si>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</si>
  <si>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</si>
  <si>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</si>
  <si>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</si>
  <si>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</si>
  <si>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</si>
  <si>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</si>
  <si>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</si>
  <si>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</si>
  <si>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</si>
  <si>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</si>
  <si>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</si>
  <si>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</si>
  <si>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</si>
  <si>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</si>
  <si>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</si>
  <si>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</si>
  <si>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</si>
  <si>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</si>
  <si>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</si>
  <si>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</si>
  <si>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</si>
  <si>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</si>
  <si>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</si>
  <si>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</si>
  <si>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</si>
  <si>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</si>
  <si>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</si>
  <si>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</si>
  <si>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</si>
  <si>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</si>
  <si>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</si>
  <si>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</si>
  <si>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</si>
  <si>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</si>
  <si>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</si>
  <si>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</si>
  <si>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</si>
  <si>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</si>
  <si>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</si>
  <si>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</si>
  <si>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</si>
  <si>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</si>
  <si>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</si>
  <si>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</si>
  <si>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</si>
  <si>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</si>
  <si>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</si>
  <si>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</si>
  <si>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</si>
  <si>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</si>
  <si>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</si>
  <si>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</si>
  <si>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</si>
  <si>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</si>
  <si>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</si>
  <si>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</si>
  <si>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</si>
  <si>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</si>
  <si>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</si>
  <si>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</si>
  <si>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</si>
  <si>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</si>
  <si>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</si>
  <si>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</si>
  <si>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</si>
  <si>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</si>
  <si>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</si>
  <si>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</si>
  <si>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</si>
  <si>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</si>
  <si>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</si>
  <si>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</si>
  <si>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</si>
  <si>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</si>
  <si>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</si>
  <si>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</si>
  <si>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</si>
  <si>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</si>
  <si>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</si>
  <si>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</si>
  <si>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</si>
  <si>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</si>
  <si>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</si>
  <si>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</si>
  <si>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</si>
  <si>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</si>
  <si>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</si>
  <si>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</si>
  <si>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</si>
  <si>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</si>
  <si>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</si>
  <si>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</si>
  <si>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</si>
  <si>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</si>
  <si>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</si>
  <si>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</si>
  <si>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</si>
  <si>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</si>
  <si>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</si>
  <si>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</si>
  <si>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</si>
  <si>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</si>
  <si>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</si>
  <si>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</si>
  <si>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</si>
  <si>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</si>
  <si>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</si>
  <si>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</si>
  <si>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</si>
  <si>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</si>
  <si>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</si>
  <si>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</si>
  <si>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</si>
  <si>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</si>
  <si>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</si>
  <si>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</si>
  <si>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</si>
  <si>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</si>
  <si>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</si>
  <si>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</si>
  <si>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</si>
  <si>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</si>
  <si>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</si>
  <si>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</si>
  <si>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</si>
  <si>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</si>
  <si>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</si>
  <si>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</si>
  <si>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</si>
  <si>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</si>
  <si>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</si>
  <si>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</si>
  <si>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</si>
  <si>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</si>
  <si>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</si>
  <si>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</si>
  <si>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</si>
  <si>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</si>
  <si>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</si>
  <si>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</si>
  <si>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</si>
  <si>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</si>
  <si>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</si>
  <si>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</si>
  <si>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</si>
  <si>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</si>
  <si>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</si>
  <si>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</si>
  <si>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</si>
  <si>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</si>
  <si>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</si>
  <si>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</si>
  <si>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</si>
  <si>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</si>
  <si>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</si>
  <si>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</si>
  <si>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</si>
  <si>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</si>
  <si>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</si>
  <si>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</si>
  <si>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</si>
  <si>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</si>
  <si>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</si>
  <si>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</si>
  <si>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</si>
  <si>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</si>
  <si>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</si>
  <si>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</si>
  <si>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</si>
  <si>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</si>
  <si>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</si>
  <si>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</si>
  <si>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</si>
  <si>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</si>
  <si>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</si>
  <si>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</si>
  <si>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</si>
  <si>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</si>
  <si>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</si>
  <si>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</si>
  <si>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</si>
  <si>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</si>
  <si>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</si>
  <si>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</si>
  <si>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</si>
  <si>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</si>
  <si>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</si>
  <si>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</si>
  <si>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</si>
  <si>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</si>
  <si>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V</t>
  </si>
  <si>
    <t>R</t>
  </si>
  <si>
    <t>V</t>
  </si>
  <si>
    <t>김정현</t>
  </si>
  <si>
    <t>S</t>
  </si>
  <si>
    <t>N</t>
  </si>
  <si>
    <t>KAMP</t>
  </si>
  <si>
    <t>KSP</t>
  </si>
  <si>
    <t>M_036232-036233:K</t>
  </si>
  <si>
    <t>Site Seeing 1.24 / 0.61 / 0.81</t>
  </si>
  <si>
    <t>BLG normal mode(mklist.f) 관측한 LAST NO. 52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</si>
</sst>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  <xf numFmtId="0" fontId="100" fillId="41" borderId="20" xfId="0" applyNumberFormat="1" applyFont="1" applyFill="1" applyBorder="1" applyAlignment="1">
      <alignment vertical="center" wrapText="1"/>
    </xf>
    <xf numFmtId="0" fontId="100" fillId="41" borderId="13" xfId="0" applyNumberFormat="1" applyFont="1" applyFill="1" applyBorder="1" applyAlignment="1">
      <alignment vertical="center" wrapText="1"/>
    </xf>
    <xf numFmtId="20" fontId="85" fillId="0" borderId="74" xfId="0" applyNumberFormat="1" applyFont="1" applyBorder="1" applyAlignment="1">
      <alignment horizontal="center" vertical="center"/>
    </xf>
    <xf numFmtId="20" fontId="85" fillId="0" borderId="75" xfId="0" applyNumberFormat="1" applyFont="1" applyBorder="1" applyAlignment="1">
      <alignment horizontal="center" vertical="center"/>
    </xf>
    <xf numFmtId="20" fontId="85" fillId="0" borderId="76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0" fontId="86" fillId="0" borderId="77" xfId="0" applyFont="1" applyBorder="1" applyAlignment="1">
      <alignment horizontal="center" vertical="center"/>
    </xf>
    <xf numFmtId="0" fontId="86" fillId="0" borderId="78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/>
    </xf>
    <xf numFmtId="0" fontId="90" fillId="6" borderId="20" xfId="0" applyFont="1" applyFill="1" applyBorder="1" applyAlignment="1">
      <alignment horizontal="center" vertical="center"/>
    </xf>
    <xf numFmtId="0" fontId="90" fillId="6" borderId="80" xfId="0" applyFont="1" applyFill="1" applyBorder="1" applyAlignment="1">
      <alignment horizontal="center" vertical="center"/>
    </xf>
    <xf numFmtId="188" fontId="100" fillId="41" borderId="20" xfId="0" applyNumberFormat="1" applyFont="1" applyFill="1" applyBorder="1" applyAlignment="1">
      <alignment vertical="center" wrapText="1"/>
    </xf>
    <xf numFmtId="188" fontId="100" fillId="41" borderId="13" xfId="0" applyNumberFormat="1" applyFont="1" applyFill="1" applyBorder="1" applyAlignment="1">
      <alignment vertical="center" wrapText="1"/>
    </xf>
    <xf numFmtId="0" fontId="90" fillId="0" borderId="15" xfId="0" applyFont="1" applyFill="1" applyBorder="1" applyAlignment="1">
      <alignment horizontal="center" vertical="center"/>
    </xf>
    <xf numFmtId="0" fontId="90" fillId="0" borderId="81" xfId="0" applyFont="1" applyFill="1" applyBorder="1" applyAlignment="1">
      <alignment horizontal="center" vertical="center"/>
    </xf>
    <xf numFmtId="0" fontId="90" fillId="0" borderId="82" xfId="0" applyFont="1" applyFill="1" applyBorder="1" applyAlignment="1">
      <alignment horizontal="center" vertical="center"/>
    </xf>
    <xf numFmtId="0" fontId="86" fillId="42" borderId="83" xfId="33" applyNumberFormat="1" applyFont="1" applyFill="1" applyBorder="1" applyAlignment="1">
      <alignment horizontal="left" vertical="center"/>
      <protection/>
    </xf>
    <xf numFmtId="0" fontId="86" fillId="42" borderId="84" xfId="33" applyNumberFormat="1" applyFont="1" applyFill="1" applyBorder="1" applyAlignment="1">
      <alignment horizontal="left" vertical="center"/>
      <protection/>
    </xf>
    <xf numFmtId="0" fontId="86" fillId="42" borderId="85" xfId="33" applyNumberFormat="1" applyFont="1" applyFill="1" applyBorder="1" applyAlignment="1">
      <alignment horizontal="left" vertical="center"/>
      <protection/>
    </xf>
    <xf numFmtId="0" fontId="90" fillId="6" borderId="13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86" xfId="0" applyFont="1" applyFill="1" applyBorder="1" applyAlignment="1">
      <alignment horizontal="center" vertical="center" wrapText="1"/>
    </xf>
    <xf numFmtId="0" fontId="95" fillId="0" borderId="87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8" xfId="0" applyNumberFormat="1" applyFont="1" applyBorder="1" applyAlignment="1">
      <alignment horizontal="left" vertical="center"/>
    </xf>
    <xf numFmtId="0" fontId="93" fillId="0" borderId="89" xfId="0" applyFont="1" applyBorder="1" applyAlignment="1">
      <alignment horizontal="center" vertical="center"/>
    </xf>
    <xf numFmtId="0" fontId="93" fillId="0" borderId="90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 wrapText="1"/>
    </xf>
    <xf numFmtId="0" fontId="94" fillId="0" borderId="67" xfId="0" applyFont="1" applyBorder="1" applyAlignment="1">
      <alignment horizontal="center" vertical="center" wrapText="1"/>
    </xf>
    <xf numFmtId="0" fontId="100" fillId="41" borderId="91" xfId="0" applyNumberFormat="1" applyFont="1" applyFill="1" applyBorder="1" applyAlignment="1">
      <alignment vertical="center" wrapText="1"/>
    </xf>
    <xf numFmtId="0" fontId="100" fillId="41" borderId="92" xfId="0" applyNumberFormat="1" applyFont="1" applyFill="1" applyBorder="1" applyAlignment="1">
      <alignment vertical="center" wrapText="1"/>
    </xf>
    <xf numFmtId="22" fontId="6" fillId="42" borderId="93" xfId="33" applyNumberFormat="1" applyFont="1" applyFill="1" applyBorder="1" applyAlignment="1">
      <alignment horizontal="left" vertical="center"/>
      <protection/>
    </xf>
    <xf numFmtId="20" fontId="6" fillId="42" borderId="72" xfId="33" applyNumberFormat="1" applyFont="1" applyFill="1" applyBorder="1" applyAlignment="1">
      <alignment horizontal="left" vertical="center"/>
      <protection/>
    </xf>
    <xf numFmtId="20" fontId="6" fillId="42" borderId="94" xfId="33" applyNumberFormat="1" applyFont="1" applyFill="1" applyBorder="1" applyAlignment="1">
      <alignment horizontal="left" vertical="center"/>
      <protection/>
    </xf>
    <xf numFmtId="0" fontId="94" fillId="0" borderId="65" xfId="0" applyFont="1" applyBorder="1" applyAlignment="1">
      <alignment horizontal="center" vertical="center" wrapText="1"/>
    </xf>
    <xf numFmtId="0" fontId="94" fillId="0" borderId="95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0" fontId="94" fillId="0" borderId="97" xfId="0" applyFont="1" applyBorder="1" applyAlignment="1">
      <alignment horizontal="center" vertical="center" wrapText="1"/>
    </xf>
    <xf numFmtId="14" fontId="95" fillId="0" borderId="91" xfId="0" applyNumberFormat="1" applyFont="1" applyBorder="1" applyAlignment="1">
      <alignment horizontal="left" vertical="center"/>
    </xf>
    <xf numFmtId="0" fontId="95" fillId="0" borderId="98" xfId="0" applyNumberFormat="1" applyFont="1" applyBorder="1" applyAlignment="1">
      <alignment horizontal="left" vertical="center"/>
    </xf>
    <xf numFmtId="0" fontId="95" fillId="0" borderId="92" xfId="0" applyNumberFormat="1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90" fillId="0" borderId="87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99" xfId="0" applyFont="1" applyFill="1" applyBorder="1" applyAlignment="1">
      <alignment horizontal="center" vertical="center" wrapText="1"/>
    </xf>
    <xf numFmtId="0" fontId="18" fillId="42" borderId="100" xfId="33" applyNumberFormat="1" applyFont="1" applyFill="1" applyBorder="1" applyAlignment="1">
      <alignment horizontal="left" vertical="center"/>
      <protection/>
    </xf>
    <xf numFmtId="0" fontId="18" fillId="42" borderId="101" xfId="33" applyNumberFormat="1" applyFont="1" applyFill="1" applyBorder="1" applyAlignment="1">
      <alignment horizontal="left" vertical="center"/>
      <protection/>
    </xf>
    <xf numFmtId="0" fontId="18" fillId="42" borderId="102" xfId="33" applyNumberFormat="1" applyFont="1" applyFill="1" applyBorder="1" applyAlignment="1">
      <alignment horizontal="left" vertical="center"/>
      <protection/>
    </xf>
    <xf numFmtId="0" fontId="93" fillId="0" borderId="91" xfId="0" applyFont="1" applyBorder="1" applyAlignment="1">
      <alignment horizontal="center" vertical="center"/>
    </xf>
    <xf numFmtId="0" fontId="93" fillId="0" borderId="98" xfId="0" applyFont="1" applyBorder="1" applyAlignment="1">
      <alignment horizontal="center" vertical="center"/>
    </xf>
    <xf numFmtId="0" fontId="93" fillId="0" borderId="92" xfId="0" applyFont="1" applyBorder="1" applyAlignment="1">
      <alignment horizontal="center" vertical="center"/>
    </xf>
    <xf numFmtId="0" fontId="90" fillId="0" borderId="103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0" fillId="0" borderId="10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5" xfId="0" applyBorder="1" applyAlignment="1">
      <alignment vertical="center"/>
    </xf>
    <xf numFmtId="20" fontId="6" fillId="42" borderId="10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70">
      <selection activeCell="N19" sqref="N19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69">
        <v>45343</v>
      </c>
      <c r="D3" s="170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0.011805555555555555</v>
      </c>
      <c r="D9" s="26">
        <v>1.3</v>
      </c>
      <c r="E9" s="26">
        <v>14.9</v>
      </c>
      <c r="F9" s="26">
        <v>61</v>
      </c>
      <c r="G9" s="27" t="s">
        <v>198</v>
      </c>
      <c r="H9" s="26">
        <v>0.5</v>
      </c>
      <c r="I9" s="28">
        <v>87.2</v>
      </c>
      <c r="J9" s="29">
        <v>1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0.17847222222222223</v>
      </c>
      <c r="D10" s="26">
        <v>1</v>
      </c>
      <c r="E10" s="26">
        <v>14.4</v>
      </c>
      <c r="F10" s="26">
        <v>58</v>
      </c>
      <c r="G10" s="27" t="s">
        <v>199</v>
      </c>
      <c r="H10" s="26">
        <v>0.9</v>
      </c>
      <c r="I10" s="11"/>
      <c r="J10" s="30">
        <v>1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0.40208333333333335</v>
      </c>
      <c r="D11" s="26">
        <v>1.1</v>
      </c>
      <c r="E11" s="26">
        <v>13.7</v>
      </c>
      <c r="F11" s="26">
        <v>60</v>
      </c>
      <c r="G11" s="27" t="s">
        <v>199</v>
      </c>
      <c r="H11" s="26">
        <v>2.7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24.39027777777778</v>
      </c>
      <c r="D12" s="36">
        <f>AVERAGE(D9:D11)</f>
        <v>1.1333333333333333</v>
      </c>
      <c r="E12" s="36">
        <f>AVERAGE(E9:E11)</f>
        <v>14.333333333333334</v>
      </c>
      <c r="F12" s="37">
        <f>AVERAGE(F9:F11)</f>
        <v>59.666666666666664</v>
      </c>
      <c r="G12" s="11"/>
      <c r="H12" s="38">
        <f>AVERAGE(H9:H11)</f>
        <v>1.3666666666666665</v>
      </c>
      <c r="I12" s="11"/>
      <c r="J12" s="39">
        <f>AVERAGE(J9:J11)</f>
        <v>0.6666666666666666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185</v>
      </c>
      <c r="F16" s="161" t="s">
        <v>200</v>
      </c>
      <c r="G16" s="161" t="s">
        <v>201</v>
      </c>
      <c r="H16" s="161" t="s">
        <v>192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0.9826388888888888</v>
      </c>
      <c r="D17" s="25">
        <v>0.9847222222222222</v>
      </c>
      <c r="E17" s="25">
        <v>0.011805555555555555</v>
      </c>
      <c r="F17" s="25">
        <v>0.03194444444444445</v>
      </c>
      <c r="G17" s="25">
        <v>0.09513888888888888</v>
      </c>
      <c r="H17" s="25">
        <v>0.3201388888888889</v>
      </c>
      <c r="I17" s="25">
        <v>0.40208333333333335</v>
      </c>
      <c r="J17" s="25"/>
      <c r="K17" s="25"/>
      <c r="L17" s="25"/>
      <c r="M17" s="25"/>
      <c r="N17" s="25">
        <v>0.40625</v>
      </c>
    </row>
    <row r="18" spans="1:14" s="2" customFormat="1" ht="13.5" customHeight="1">
      <c r="A18" s="11"/>
      <c r="B18" s="61" t="s">
        <v>10</v>
      </c>
      <c r="C18" s="43">
        <v>36113</v>
      </c>
      <c r="D18" s="42">
        <v>36114</v>
      </c>
      <c r="E18" s="42">
        <v>36119</v>
      </c>
      <c r="F18" s="42">
        <v>36132</v>
      </c>
      <c r="G18" s="43">
        <v>36173</v>
      </c>
      <c r="H18" s="43">
        <v>36320</v>
      </c>
      <c r="I18" s="43">
        <v>36373</v>
      </c>
      <c r="J18" s="42"/>
      <c r="K18" s="42"/>
      <c r="L18" s="42"/>
      <c r="M18" s="42"/>
      <c r="N18" s="42">
        <v>36379</v>
      </c>
    </row>
    <row r="19" spans="1:14" s="2" customFormat="1" ht="13.5" customHeight="1" thickBot="1">
      <c r="A19" s="11"/>
      <c r="B19" s="62" t="s">
        <v>11</v>
      </c>
      <c r="C19" s="129"/>
      <c r="D19" s="43">
        <v>36118</v>
      </c>
      <c r="E19" s="43">
        <v>36131</v>
      </c>
      <c r="F19" s="43">
        <v>36172</v>
      </c>
      <c r="G19" s="43">
        <v>36319</v>
      </c>
      <c r="H19" s="43">
        <v>36372</v>
      </c>
      <c r="I19" s="43">
        <v>36378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5</v>
      </c>
      <c r="E20" s="44">
        <f aca="true" t="shared" si="0" ref="E20:L20">IF(ISNUMBER(E18),E19-E18+1,"")</f>
        <v>13</v>
      </c>
      <c r="F20" s="44">
        <f t="shared" si="0"/>
        <v>41</v>
      </c>
      <c r="G20" s="44">
        <f t="shared" si="0"/>
        <v>147</v>
      </c>
      <c r="H20" s="44">
        <f t="shared" si="0"/>
        <v>53</v>
      </c>
      <c r="I20" s="44">
        <f t="shared" si="0"/>
        <v>6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177" t="s">
        <v>88</v>
      </c>
      <c r="C22" s="73" t="s">
        <v>89</v>
      </c>
      <c r="D22" s="74" t="s">
        <v>90</v>
      </c>
      <c r="E22" s="75" t="s">
        <v>91</v>
      </c>
      <c r="F22" s="173" t="s">
        <v>148</v>
      </c>
      <c r="G22" s="174"/>
      <c r="H22" s="175"/>
      <c r="I22" s="76" t="s">
        <v>89</v>
      </c>
      <c r="J22" s="74" t="s">
        <v>90</v>
      </c>
      <c r="K22" s="74" t="s">
        <v>91</v>
      </c>
      <c r="L22" s="173" t="s">
        <v>148</v>
      </c>
      <c r="M22" s="174"/>
      <c r="N22" s="175"/>
    </row>
    <row r="23" spans="1:14" s="2" customFormat="1" ht="18.75" customHeight="1">
      <c r="A23" s="11"/>
      <c r="B23" s="178"/>
      <c r="C23" s="152"/>
      <c r="D23" s="152"/>
      <c r="E23" s="20" t="s">
        <v>186</v>
      </c>
      <c r="F23" s="176"/>
      <c r="G23" s="176"/>
      <c r="H23" s="176"/>
      <c r="I23" s="20"/>
      <c r="J23" s="20"/>
      <c r="K23" s="154" t="s">
        <v>188</v>
      </c>
      <c r="L23" s="176"/>
      <c r="M23" s="176"/>
      <c r="N23" s="176"/>
    </row>
    <row r="24" spans="1:14" s="2" customFormat="1" ht="18.75" customHeight="1">
      <c r="A24" s="11"/>
      <c r="B24" s="178"/>
      <c r="C24" s="152"/>
      <c r="D24" s="152"/>
      <c r="E24" s="20" t="s">
        <v>194</v>
      </c>
      <c r="F24" s="176"/>
      <c r="G24" s="176"/>
      <c r="H24" s="176"/>
      <c r="I24" s="20"/>
      <c r="J24" s="20"/>
      <c r="K24" s="20" t="s">
        <v>189</v>
      </c>
      <c r="L24" s="176"/>
      <c r="M24" s="176"/>
      <c r="N24" s="176"/>
    </row>
    <row r="25" spans="1:14" s="2" customFormat="1" ht="18.75" customHeight="1">
      <c r="A25" s="11" t="s">
        <v>174</v>
      </c>
      <c r="B25" s="178"/>
      <c r="C25" s="152"/>
      <c r="D25" s="152"/>
      <c r="E25" s="20" t="s">
        <v>195</v>
      </c>
      <c r="F25" s="176"/>
      <c r="G25" s="176"/>
      <c r="H25" s="176"/>
      <c r="I25" s="20"/>
      <c r="J25" s="20"/>
      <c r="K25" s="20" t="s">
        <v>196</v>
      </c>
      <c r="L25" s="176"/>
      <c r="M25" s="176"/>
      <c r="N25" s="176"/>
    </row>
    <row r="26" spans="1:14" s="2" customFormat="1" ht="18.75" customHeight="1">
      <c r="A26" s="11"/>
      <c r="B26" s="179"/>
      <c r="C26" s="152"/>
      <c r="D26" s="152"/>
      <c r="E26" s="154" t="s">
        <v>187</v>
      </c>
      <c r="F26" s="176"/>
      <c r="G26" s="176"/>
      <c r="H26" s="176"/>
      <c r="I26" s="20"/>
      <c r="J26" s="20"/>
      <c r="K26" s="20" t="s">
        <v>186</v>
      </c>
      <c r="L26" s="176"/>
      <c r="M26" s="176"/>
      <c r="N26" s="176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182</v>
      </c>
      <c r="G29" s="107" t="s">
        <v>165</v>
      </c>
      <c r="H29" s="107" t="s">
        <v>193</v>
      </c>
      <c r="I29" s="107" t="s">
        <v>183</v>
      </c>
      <c r="J29" s="107" t="s">
        <v>184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>
        <v>0.06805555555555555</v>
      </c>
      <c r="D30" s="118">
        <v>0.21319444444444444</v>
      </c>
      <c r="E30" s="118"/>
      <c r="F30" s="118">
        <v>0.0625</v>
      </c>
      <c r="G30" s="118"/>
      <c r="H30" s="118"/>
      <c r="I30" s="118"/>
      <c r="J30" s="118"/>
      <c r="K30" s="118"/>
      <c r="L30" s="119"/>
      <c r="M30" s="112">
        <f>SUM(C30:L30)</f>
        <v>0.34375</v>
      </c>
      <c r="N30" s="120"/>
    </row>
    <row r="31" spans="1:17" s="2" customFormat="1" ht="13.5" customHeight="1">
      <c r="A31" s="11"/>
      <c r="B31" s="101" t="s">
        <v>31</v>
      </c>
      <c r="C31" s="109">
        <v>0.08194444444444444</v>
      </c>
      <c r="D31" s="32">
        <v>0.225</v>
      </c>
      <c r="E31" s="32"/>
      <c r="F31" s="32">
        <v>0.06319444444444444</v>
      </c>
      <c r="G31" s="32"/>
      <c r="H31" s="32"/>
      <c r="I31" s="32">
        <v>0.02013888888888889</v>
      </c>
      <c r="J31" s="32"/>
      <c r="K31" s="32"/>
      <c r="L31" s="110"/>
      <c r="M31" s="112">
        <f>SUM(C31:L31)</f>
        <v>0.3902777777777778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14" t="s">
        <v>179</v>
      </c>
      <c r="C35" s="171" t="s">
        <v>202</v>
      </c>
      <c r="D35" s="172"/>
      <c r="E35" s="171"/>
      <c r="F35" s="172"/>
      <c r="G35" s="182"/>
      <c r="H35" s="183"/>
      <c r="I35" s="171"/>
      <c r="J35" s="172"/>
      <c r="K35" s="171"/>
      <c r="L35" s="172"/>
      <c r="M35" s="171"/>
      <c r="N35" s="172"/>
    </row>
    <row r="36" spans="1:14" s="2" customFormat="1" ht="19.5" customHeight="1">
      <c r="A36" s="11"/>
      <c r="B36" s="215"/>
      <c r="C36" s="171"/>
      <c r="D36" s="172"/>
      <c r="E36" s="171"/>
      <c r="F36" s="172"/>
      <c r="G36" s="171"/>
      <c r="H36" s="172"/>
      <c r="I36" s="171"/>
      <c r="J36" s="172"/>
      <c r="K36" s="171"/>
      <c r="L36" s="172"/>
      <c r="M36" s="171"/>
      <c r="N36" s="172"/>
    </row>
    <row r="37" spans="1:14" s="2" customFormat="1" ht="19.5" customHeight="1">
      <c r="A37" s="11"/>
      <c r="B37" s="215"/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2"/>
    </row>
    <row r="38" spans="1:14" s="2" customFormat="1" ht="19.5" customHeight="1">
      <c r="A38" s="11"/>
      <c r="B38" s="215"/>
      <c r="C38" s="171"/>
      <c r="D38" s="172"/>
      <c r="E38" s="171"/>
      <c r="F38" s="172"/>
      <c r="G38" s="182"/>
      <c r="H38" s="183"/>
      <c r="I38" s="171"/>
      <c r="J38" s="172"/>
      <c r="K38" s="171"/>
      <c r="L38" s="172"/>
      <c r="M38" s="171"/>
      <c r="N38" s="172"/>
    </row>
    <row r="39" spans="1:14" s="2" customFormat="1" ht="19.5" customHeight="1">
      <c r="A39" s="11"/>
      <c r="B39" s="215"/>
      <c r="C39" s="171"/>
      <c r="D39" s="172"/>
      <c r="E39" s="171"/>
      <c r="F39" s="172"/>
      <c r="G39" s="171"/>
      <c r="H39" s="172"/>
      <c r="I39" s="171"/>
      <c r="J39" s="172"/>
      <c r="K39" s="171"/>
      <c r="L39" s="172"/>
      <c r="M39" s="201"/>
      <c r="N39" s="202"/>
    </row>
    <row r="40" spans="1:14" s="2" customFormat="1" ht="19.5" customHeight="1">
      <c r="A40" s="11"/>
      <c r="B40" s="215"/>
      <c r="C40" s="171"/>
      <c r="D40" s="172"/>
      <c r="E40" s="171"/>
      <c r="F40" s="172"/>
      <c r="G40" s="171"/>
      <c r="H40" s="172"/>
      <c r="I40" s="171"/>
      <c r="J40" s="172"/>
      <c r="K40" s="171"/>
      <c r="L40" s="172"/>
      <c r="M40" s="171"/>
      <c r="N40" s="172"/>
    </row>
    <row r="41" spans="1:14" s="2" customFormat="1" ht="19.5" customHeight="1">
      <c r="A41" s="11"/>
      <c r="B41" s="216"/>
      <c r="C41" s="171"/>
      <c r="D41" s="172"/>
      <c r="E41" s="171"/>
      <c r="F41" s="172"/>
      <c r="G41" s="171"/>
      <c r="H41" s="172"/>
      <c r="I41" s="171"/>
      <c r="J41" s="172"/>
      <c r="K41" s="171"/>
      <c r="L41" s="172"/>
      <c r="M41" s="171"/>
      <c r="N41" s="172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13" t="s">
        <v>180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s="2" customFormat="1" ht="12" customHeight="1">
      <c r="A44" s="11">
        <v>4</v>
      </c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2" customFormat="1" ht="12" customHeight="1">
      <c r="A45" s="159"/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</row>
    <row r="46" spans="1:14" s="2" customFormat="1" ht="12" customHeight="1">
      <c r="A46" s="11"/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</row>
    <row r="47" spans="1:14" s="2" customFormat="1" ht="12" customHeight="1">
      <c r="A47" s="11"/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</row>
    <row r="48" spans="1:14" s="2" customFormat="1" ht="12" customHeight="1">
      <c r="A48" s="11"/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</row>
    <row r="49" spans="1:14" s="2" customFormat="1" ht="12" customHeight="1">
      <c r="A49" s="11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s="2" customFormat="1" ht="12" customHeight="1">
      <c r="A50" s="11"/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s="2" customFormat="1" ht="12" customHeight="1">
      <c r="A53" s="11"/>
      <c r="B53" s="220" t="s">
        <v>203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2"/>
    </row>
    <row r="54" spans="1:14" s="2" customFormat="1" ht="12" customHeight="1">
      <c r="A54" s="11"/>
      <c r="B54" s="187" t="s">
        <v>204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223" t="s">
        <v>51</v>
      </c>
      <c r="K56" s="224"/>
      <c r="L56" s="225"/>
      <c r="M56" s="197" t="s">
        <v>52</v>
      </c>
      <c r="N56" s="198"/>
      <c r="O56" s="8"/>
    </row>
    <row r="57" spans="2:15" s="49" customFormat="1" ht="22.5" customHeight="1">
      <c r="B57" s="93" t="s">
        <v>53</v>
      </c>
      <c r="C57" s="53">
        <v>-161.8</v>
      </c>
      <c r="D57" s="53">
        <v>-163.4</v>
      </c>
      <c r="E57" s="91" t="s">
        <v>54</v>
      </c>
      <c r="F57" s="53">
        <v>24.5</v>
      </c>
      <c r="G57" s="53">
        <v>23.3</v>
      </c>
      <c r="H57" s="92" t="s">
        <v>83</v>
      </c>
      <c r="I57" s="133">
        <v>0</v>
      </c>
      <c r="J57" s="54" t="s">
        <v>156</v>
      </c>
      <c r="K57" s="180" t="s">
        <v>167</v>
      </c>
      <c r="L57" s="190"/>
      <c r="M57" s="180" t="s">
        <v>168</v>
      </c>
      <c r="N57" s="181"/>
      <c r="O57" s="7"/>
    </row>
    <row r="58" spans="2:15" s="49" customFormat="1" ht="22.5" customHeight="1">
      <c r="B58" s="93" t="s">
        <v>55</v>
      </c>
      <c r="C58" s="53">
        <v>-166.4</v>
      </c>
      <c r="D58" s="53">
        <v>-167.2</v>
      </c>
      <c r="E58" s="92" t="s">
        <v>147</v>
      </c>
      <c r="F58" s="133">
        <v>23</v>
      </c>
      <c r="G58" s="133">
        <v>10</v>
      </c>
      <c r="H58" s="92" t="s">
        <v>159</v>
      </c>
      <c r="I58" s="133">
        <v>0</v>
      </c>
      <c r="J58" s="54" t="s">
        <v>157</v>
      </c>
      <c r="K58" s="180" t="s">
        <v>167</v>
      </c>
      <c r="L58" s="190"/>
      <c r="M58" s="180" t="s">
        <v>168</v>
      </c>
      <c r="N58" s="181"/>
      <c r="O58" s="7"/>
    </row>
    <row r="59" spans="2:15" s="49" customFormat="1" ht="22.5" customHeight="1">
      <c r="B59" s="93" t="s">
        <v>56</v>
      </c>
      <c r="C59" s="53">
        <v>-190.6</v>
      </c>
      <c r="D59" s="53">
        <v>-189.5</v>
      </c>
      <c r="E59" s="92" t="s">
        <v>143</v>
      </c>
      <c r="F59" s="55">
        <v>15</v>
      </c>
      <c r="G59" s="55">
        <v>10</v>
      </c>
      <c r="H59" s="92" t="s">
        <v>146</v>
      </c>
      <c r="I59" s="133">
        <v>0</v>
      </c>
      <c r="J59" s="56" t="s">
        <v>87</v>
      </c>
      <c r="K59" s="180" t="s">
        <v>169</v>
      </c>
      <c r="L59" s="190"/>
      <c r="M59" s="180" t="s">
        <v>170</v>
      </c>
      <c r="N59" s="181"/>
      <c r="O59" s="7"/>
    </row>
    <row r="60" spans="2:15" s="49" customFormat="1" ht="22.5" customHeight="1">
      <c r="B60" s="93" t="s">
        <v>57</v>
      </c>
      <c r="C60" s="53">
        <v>-106.7</v>
      </c>
      <c r="D60" s="53">
        <v>-112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0" t="s">
        <v>169</v>
      </c>
      <c r="L60" s="190"/>
      <c r="M60" s="180" t="s">
        <v>171</v>
      </c>
      <c r="N60" s="181"/>
      <c r="O60" s="7"/>
    </row>
    <row r="61" spans="2:15" s="49" customFormat="1" ht="22.5" customHeight="1">
      <c r="B61" s="93" t="s">
        <v>59</v>
      </c>
      <c r="C61" s="53">
        <v>29.7</v>
      </c>
      <c r="D61" s="53">
        <v>27.2</v>
      </c>
      <c r="E61" s="92" t="s">
        <v>142</v>
      </c>
      <c r="F61" s="55">
        <v>20</v>
      </c>
      <c r="G61" s="55">
        <v>20</v>
      </c>
      <c r="H61" s="91" t="s">
        <v>60</v>
      </c>
      <c r="I61" s="135">
        <v>1</v>
      </c>
      <c r="J61" s="184" t="s">
        <v>61</v>
      </c>
      <c r="K61" s="191"/>
      <c r="L61" s="192"/>
      <c r="M61" s="192"/>
      <c r="N61" s="193"/>
      <c r="O61" s="7"/>
    </row>
    <row r="62" spans="2:15" s="49" customFormat="1" ht="22.5" customHeight="1">
      <c r="B62" s="93" t="s">
        <v>62</v>
      </c>
      <c r="C62" s="53">
        <v>25.2</v>
      </c>
      <c r="D62" s="53">
        <v>23.3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185"/>
      <c r="K62" s="217"/>
      <c r="L62" s="218"/>
      <c r="M62" s="218"/>
      <c r="N62" s="219"/>
      <c r="O62" s="7"/>
    </row>
    <row r="63" spans="2:15" s="49" customFormat="1" ht="22.5" customHeight="1">
      <c r="B63" s="93" t="s">
        <v>64</v>
      </c>
      <c r="C63" s="53">
        <v>23.2</v>
      </c>
      <c r="D63" s="53">
        <v>21.4</v>
      </c>
      <c r="E63" s="92" t="s">
        <v>160</v>
      </c>
      <c r="F63" s="57"/>
      <c r="G63" s="57"/>
      <c r="H63" s="91" t="s">
        <v>65</v>
      </c>
      <c r="I63" s="135">
        <v>0</v>
      </c>
      <c r="J63" s="185"/>
      <c r="K63" s="217"/>
      <c r="L63" s="218"/>
      <c r="M63" s="218"/>
      <c r="N63" s="219"/>
      <c r="O63" s="7"/>
    </row>
    <row r="64" spans="2:15" s="49" customFormat="1" ht="22.5" customHeight="1">
      <c r="B64" s="93" t="s">
        <v>66</v>
      </c>
      <c r="C64" s="53">
        <v>21.7</v>
      </c>
      <c r="D64" s="53">
        <v>20</v>
      </c>
      <c r="E64" s="92" t="s">
        <v>161</v>
      </c>
      <c r="F64" s="57">
        <v>2.5</v>
      </c>
      <c r="G64" s="57">
        <v>2.5</v>
      </c>
      <c r="H64" s="96"/>
      <c r="I64" s="82"/>
      <c r="J64" s="185"/>
      <c r="K64" s="217"/>
      <c r="L64" s="218"/>
      <c r="M64" s="218"/>
      <c r="N64" s="219"/>
      <c r="O64" s="7"/>
    </row>
    <row r="65" spans="2:15" s="49" customFormat="1" ht="22.5" customHeight="1">
      <c r="B65" s="94" t="s">
        <v>105</v>
      </c>
      <c r="C65" s="58">
        <v>5.11E-05</v>
      </c>
      <c r="D65" s="58">
        <v>5.03E-05</v>
      </c>
      <c r="E65" s="91" t="s">
        <v>67</v>
      </c>
      <c r="F65" s="59">
        <v>21.8</v>
      </c>
      <c r="G65" s="59">
        <v>14.7</v>
      </c>
      <c r="H65" s="92" t="s">
        <v>85</v>
      </c>
      <c r="I65" s="59">
        <v>10</v>
      </c>
      <c r="J65" s="185"/>
      <c r="K65" s="217"/>
      <c r="L65" s="218"/>
      <c r="M65" s="218"/>
      <c r="N65" s="21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43.2</v>
      </c>
      <c r="G66" s="158">
        <v>67.4</v>
      </c>
      <c r="H66" s="97" t="s">
        <v>86</v>
      </c>
      <c r="I66" s="134" t="s">
        <v>172</v>
      </c>
      <c r="J66" s="186"/>
      <c r="K66" s="226"/>
      <c r="L66" s="227"/>
      <c r="M66" s="227"/>
      <c r="N66" s="228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08" t="s">
        <v>122</v>
      </c>
      <c r="C75" s="206"/>
      <c r="D75" s="144">
        <v>0</v>
      </c>
      <c r="E75" s="206" t="s">
        <v>107</v>
      </c>
      <c r="F75" s="206"/>
      <c r="G75" s="147">
        <v>0</v>
      </c>
      <c r="H75" s="206" t="s">
        <v>112</v>
      </c>
      <c r="I75" s="206"/>
      <c r="J75" s="144">
        <v>0</v>
      </c>
      <c r="K75" s="206" t="s">
        <v>136</v>
      </c>
      <c r="L75" s="206"/>
      <c r="M75" s="149">
        <v>0</v>
      </c>
      <c r="N75" s="60"/>
      <c r="O75" s="9"/>
    </row>
    <row r="76" spans="2:15" s="49" customFormat="1" ht="18.75" customHeight="1">
      <c r="B76" s="209" t="s">
        <v>123</v>
      </c>
      <c r="C76" s="199"/>
      <c r="D76" s="145">
        <v>0</v>
      </c>
      <c r="E76" s="199" t="s">
        <v>108</v>
      </c>
      <c r="F76" s="199"/>
      <c r="G76" s="145">
        <v>0</v>
      </c>
      <c r="H76" s="199" t="s">
        <v>114</v>
      </c>
      <c r="I76" s="199"/>
      <c r="J76" s="145">
        <v>0</v>
      </c>
      <c r="K76" s="199" t="s">
        <v>121</v>
      </c>
      <c r="L76" s="199"/>
      <c r="M76" s="150">
        <v>0</v>
      </c>
      <c r="N76" s="60"/>
      <c r="O76" s="9"/>
    </row>
    <row r="77" spans="2:15" s="49" customFormat="1" ht="18.75" customHeight="1">
      <c r="B77" s="209" t="s">
        <v>124</v>
      </c>
      <c r="C77" s="199"/>
      <c r="D77" s="145">
        <v>0</v>
      </c>
      <c r="E77" s="199" t="s">
        <v>109</v>
      </c>
      <c r="F77" s="199"/>
      <c r="G77" s="145">
        <v>0</v>
      </c>
      <c r="H77" s="199" t="s">
        <v>138</v>
      </c>
      <c r="I77" s="199"/>
      <c r="J77" s="148">
        <v>0</v>
      </c>
      <c r="K77" s="199" t="s">
        <v>140</v>
      </c>
      <c r="L77" s="199"/>
      <c r="M77" s="150">
        <v>0</v>
      </c>
      <c r="N77" s="60"/>
      <c r="O77" s="9"/>
    </row>
    <row r="78" spans="2:15" s="49" customFormat="1" ht="18.75" customHeight="1">
      <c r="B78" s="209" t="s">
        <v>125</v>
      </c>
      <c r="C78" s="199"/>
      <c r="D78" s="145">
        <v>0</v>
      </c>
      <c r="E78" s="199" t="s">
        <v>110</v>
      </c>
      <c r="F78" s="199"/>
      <c r="G78" s="145">
        <v>0</v>
      </c>
      <c r="H78" s="199" t="s">
        <v>139</v>
      </c>
      <c r="I78" s="199"/>
      <c r="J78" s="145">
        <v>0</v>
      </c>
      <c r="K78" s="199" t="s">
        <v>137</v>
      </c>
      <c r="L78" s="199"/>
      <c r="M78" s="150">
        <v>0</v>
      </c>
      <c r="N78" s="60"/>
      <c r="O78" s="9"/>
    </row>
    <row r="79" spans="2:15" s="49" customFormat="1" ht="18.75" customHeight="1">
      <c r="B79" s="209" t="s">
        <v>126</v>
      </c>
      <c r="C79" s="199"/>
      <c r="D79" s="145">
        <v>0</v>
      </c>
      <c r="E79" s="199" t="s">
        <v>178</v>
      </c>
      <c r="F79" s="199"/>
      <c r="G79" s="145">
        <v>0</v>
      </c>
      <c r="H79" s="199" t="s">
        <v>116</v>
      </c>
      <c r="I79" s="199"/>
      <c r="J79" s="148">
        <v>0</v>
      </c>
      <c r="K79" s="199" t="s">
        <v>120</v>
      </c>
      <c r="L79" s="199"/>
      <c r="M79" s="150">
        <v>0</v>
      </c>
      <c r="N79" s="60"/>
      <c r="O79" s="9"/>
    </row>
    <row r="80" spans="2:15" s="49" customFormat="1" ht="18.75" customHeight="1">
      <c r="B80" s="209" t="s">
        <v>93</v>
      </c>
      <c r="C80" s="199"/>
      <c r="D80" s="145">
        <v>0</v>
      </c>
      <c r="E80" s="199" t="s">
        <v>113</v>
      </c>
      <c r="F80" s="199"/>
      <c r="G80" s="145">
        <v>0</v>
      </c>
      <c r="H80" s="199" t="s">
        <v>117</v>
      </c>
      <c r="I80" s="199"/>
      <c r="J80" s="148">
        <v>0</v>
      </c>
      <c r="K80" s="199" t="s">
        <v>106</v>
      </c>
      <c r="L80" s="199"/>
      <c r="M80" s="150">
        <v>0</v>
      </c>
      <c r="N80" s="60"/>
      <c r="O80" s="9"/>
    </row>
    <row r="81" spans="2:15" s="49" customFormat="1" ht="18.75" customHeight="1">
      <c r="B81" s="209" t="s">
        <v>101</v>
      </c>
      <c r="C81" s="199"/>
      <c r="D81" s="145">
        <v>0</v>
      </c>
      <c r="E81" s="199" t="s">
        <v>111</v>
      </c>
      <c r="F81" s="199"/>
      <c r="G81" s="145">
        <v>0</v>
      </c>
      <c r="H81" s="199" t="s">
        <v>118</v>
      </c>
      <c r="I81" s="199"/>
      <c r="J81" s="145">
        <v>0</v>
      </c>
      <c r="K81" s="199" t="s">
        <v>162</v>
      </c>
      <c r="L81" s="199"/>
      <c r="M81" s="150">
        <v>0</v>
      </c>
      <c r="N81" s="60"/>
      <c r="O81" s="155"/>
    </row>
    <row r="82" spans="2:15" s="49" customFormat="1" ht="18.75" customHeight="1">
      <c r="B82" s="207" t="s">
        <v>102</v>
      </c>
      <c r="C82" s="200"/>
      <c r="D82" s="146">
        <v>0</v>
      </c>
      <c r="E82" s="200" t="s">
        <v>115</v>
      </c>
      <c r="F82" s="200"/>
      <c r="G82" s="146">
        <v>0</v>
      </c>
      <c r="H82" s="200" t="s">
        <v>119</v>
      </c>
      <c r="I82" s="200"/>
      <c r="J82" s="146">
        <v>0</v>
      </c>
      <c r="K82" s="200"/>
      <c r="L82" s="200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4" t="s">
        <v>191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6"/>
      <c r="O86" s="7"/>
    </row>
    <row r="87" spans="2:15" s="49" customFormat="1" ht="12" customHeight="1"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6"/>
      <c r="O87" s="7"/>
    </row>
    <row r="88" spans="2:15" s="49" customFormat="1" ht="12" customHeight="1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6"/>
      <c r="O88" s="7"/>
    </row>
    <row r="89" spans="2:15" s="49" customFormat="1" ht="12" customHeight="1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  <c r="O89" s="7"/>
    </row>
    <row r="90" spans="2:15" s="49" customFormat="1" ht="12" customHeight="1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6"/>
      <c r="O90" s="7"/>
    </row>
    <row r="91" spans="2:15" s="49" customFormat="1" ht="12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6"/>
      <c r="O91" s="7"/>
    </row>
    <row r="92" spans="2:15" s="49" customFormat="1" ht="12" customHeight="1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6"/>
      <c r="O92" s="7"/>
    </row>
    <row r="93" spans="2:15" s="49" customFormat="1" ht="12" customHeight="1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6"/>
      <c r="O93" s="7"/>
    </row>
    <row r="94" spans="2:15" s="49" customFormat="1" ht="12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6"/>
      <c r="O94" s="7"/>
    </row>
    <row r="95" spans="2:15" s="49" customFormat="1" ht="12" customHeight="1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6"/>
      <c r="O95" s="7"/>
    </row>
    <row r="96" spans="2:15" s="49" customFormat="1" ht="12" customHeight="1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6"/>
      <c r="O96" s="7"/>
    </row>
    <row r="97" spans="2:15" s="49" customFormat="1" ht="12" customHeight="1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6"/>
      <c r="O97" s="7"/>
    </row>
    <row r="98" spans="2:15" s="49" customFormat="1" ht="12" customHeight="1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6"/>
      <c r="O98" s="7"/>
    </row>
    <row r="99" spans="2:15" s="49" customFormat="1" ht="12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6"/>
      <c r="O99" s="7"/>
    </row>
    <row r="100" spans="2:15" s="49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1">
    <mergeCell ref="B51:N51"/>
    <mergeCell ref="B45:N45"/>
    <mergeCell ref="B48:N48"/>
    <mergeCell ref="B47:N47"/>
    <mergeCell ref="B49:N49"/>
    <mergeCell ref="B46:N46"/>
    <mergeCell ref="B50:N50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76:L76"/>
    <mergeCell ref="B77:C77"/>
    <mergeCell ref="K62:N62"/>
    <mergeCell ref="K66:N66"/>
    <mergeCell ref="H76:I76"/>
    <mergeCell ref="H78:I78"/>
    <mergeCell ref="E78:F78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F22:H22"/>
    <mergeCell ref="F23:H23"/>
    <mergeCell ref="G35:H35"/>
    <mergeCell ref="I35:J35"/>
    <mergeCell ref="F26:H26"/>
    <mergeCell ref="F24:H24"/>
    <mergeCell ref="F25:H25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2024-02-21T09:50:36Z</dcterms:modified>
  <cp:category/>
  <cp:version/>
  <cp:contentType/>
  <cp:contentStatus/>
</cp:coreProperties>
</file>