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<sst xmlns="http://schemas.openxmlformats.org/spreadsheetml/2006/main" count="228" uniqueCount="210">
  <si>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</si>
  <si>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</si>
  <si>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</si>
  <si>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</si>
  <si>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</si>
  <si>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</si>
  <si>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</si>
  <si>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</si>
  <si>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</si>
  <si>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</si>
  <si>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</si>
  <si>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</si>
  <si>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</si>
  <si>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</si>
  <si>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</si>
  <si>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</si>
  <si>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</si>
  <si>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</si>
  <si>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</si>
  <si>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</si>
  <si>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</si>
  <si>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</si>
  <si>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</si>
  <si>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</si>
  <si>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</si>
  <si>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</si>
  <si>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</si>
  <si>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</si>
  <si>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</si>
  <si>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</si>
  <si>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</si>
  <si>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</si>
  <si>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</si>
  <si>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</si>
  <si>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</si>
  <si>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</si>
  <si>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</si>
  <si>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</si>
  <si>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</si>
  <si>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</si>
  <si>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</si>
  <si>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</si>
  <si>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</si>
  <si>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</si>
  <si>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</si>
  <si>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</si>
  <si>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</si>
  <si>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</si>
  <si>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</si>
  <si>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</si>
  <si>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</si>
  <si>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</si>
  <si>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</si>
  <si>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</si>
  <si>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</si>
  <si>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</si>
  <si>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</si>
  <si>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</si>
  <si>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</si>
  <si>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</si>
  <si>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</si>
  <si>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</si>
  <si>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</si>
  <si>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</si>
  <si>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</si>
  <si>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</si>
  <si>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</si>
  <si>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</si>
  <si>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</si>
  <si>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</si>
  <si>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</si>
  <si>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</si>
  <si>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</si>
  <si>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</si>
  <si>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</si>
  <si>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</si>
  <si>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</si>
  <si>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</si>
  <si>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</si>
  <si>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</si>
  <si>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</si>
  <si>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</si>
  <si>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</si>
  <si>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</si>
  <si>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</si>
  <si>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</si>
  <si>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</si>
  <si>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</si>
  <si>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</si>
  <si>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</si>
  <si>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</si>
  <si>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</si>
  <si>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</si>
  <si>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</si>
  <si>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</si>
  <si>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</si>
  <si>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</si>
  <si>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</si>
  <si>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</si>
  <si>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</si>
  <si>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</si>
  <si>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</si>
  <si>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</si>
  <si>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</si>
  <si>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</si>
  <si>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</si>
  <si>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</si>
  <si>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</si>
  <si>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</si>
  <si>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</si>
  <si>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</si>
  <si>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</si>
  <si>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</si>
  <si>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</si>
  <si>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</si>
  <si>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</si>
  <si>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</si>
  <si>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</si>
  <si>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</si>
  <si>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</si>
  <si>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</si>
  <si>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</si>
  <si>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</si>
  <si>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</si>
  <si>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</si>
  <si>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</si>
  <si>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</si>
  <si>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</si>
  <si>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</si>
  <si>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</si>
  <si>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</si>
  <si>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</si>
  <si>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</si>
  <si>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</si>
  <si>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</si>
  <si>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</si>
  <si>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</si>
  <si>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</si>
  <si>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</si>
  <si>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</si>
  <si>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</si>
  <si>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</si>
  <si>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</si>
  <si>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</si>
  <si>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</si>
  <si>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</si>
  <si>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</si>
  <si>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</si>
  <si>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</si>
  <si>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</si>
  <si>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</si>
  <si>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</si>
  <si>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</si>
  <si>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</si>
  <si>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</si>
  <si>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</si>
  <si>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</si>
  <si>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</si>
  <si>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</si>
  <si>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</si>
  <si>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</si>
  <si>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</si>
  <si>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</si>
  <si>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</si>
  <si>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</si>
  <si>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</si>
  <si>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</si>
  <si>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</si>
  <si>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</si>
  <si>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</si>
  <si>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</si>
  <si>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</si>
  <si>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</si>
  <si>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</si>
  <si>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</si>
  <si>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V</t>
  </si>
  <si>
    <t>R</t>
  </si>
  <si>
    <t>I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</si>
  <si>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</si>
  <si>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</si>
  <si>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</si>
  <si>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</si>
  <si>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</si>
  <si>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</si>
  <si>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</si>
  <si>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</si>
  <si>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</si>
  <si>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</si>
  <si>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>1. 장비실 UPS 에러 발생 - 배터리 교체 필요</t>
  </si>
  <si>
    <t>2. 돔셔터컨트롤 잦은 DOWN으로 방풍막 해제</t>
  </si>
  <si>
    <t>3. 멜 스펙트럼 PC 사용 불가(내장된 SSD 문제로 판단 됨)</t>
  </si>
  <si>
    <t xml:space="preserve">BLG normal mode(mklist.f) 관측한 LAST NO. </t>
  </si>
  <si>
    <t>TMT</t>
  </si>
  <si>
    <t>허정환</t>
  </si>
  <si>
    <t>SITE</t>
  </si>
  <si>
    <t>E</t>
  </si>
  <si>
    <t>SE</t>
  </si>
  <si>
    <t>20s/25k 40s/30k 60s/28k</t>
  </si>
  <si>
    <t>30s/22k 40s/20k 60s/20k</t>
  </si>
  <si>
    <t>S</t>
  </si>
  <si>
    <t>M_024573-024574:M</t>
  </si>
  <si>
    <t>S_024580:T</t>
  </si>
  <si>
    <t>M_024635-024636:N</t>
  </si>
  <si>
    <t>S_024641:T</t>
  </si>
  <si>
    <t>S_024694:M</t>
  </si>
  <si>
    <t>S_024714:M</t>
  </si>
  <si>
    <t>S_024735:M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</si>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</sst>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vertical="center"/>
    </xf>
    <xf numFmtId="0" fontId="92" fillId="0" borderId="33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3" xfId="0" applyFont="1" applyFill="1" applyBorder="1" applyAlignment="1">
      <alignment/>
    </xf>
    <xf numFmtId="0" fontId="85" fillId="0" borderId="34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7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  <xf numFmtId="49" fontId="82" fillId="0" borderId="40" xfId="0" applyNumberFormat="1" applyFont="1" applyFill="1" applyBorder="1" applyAlignment="1">
      <alignment horizontal="center" vertical="center"/>
    </xf>
    <xf numFmtId="49" fontId="82" fillId="0" borderId="41" xfId="0" applyNumberFormat="1" applyFont="1" applyFill="1" applyBorder="1" applyAlignment="1">
      <alignment horizontal="center" vertical="center"/>
    </xf>
    <xf numFmtId="183" fontId="82" fillId="34" borderId="42" xfId="0" applyNumberFormat="1" applyFont="1" applyFill="1" applyBorder="1" applyAlignment="1">
      <alignment horizontal="center" vertical="center"/>
    </xf>
    <xf numFmtId="183" fontId="82" fillId="34" borderId="43" xfId="0" applyNumberFormat="1" applyFont="1" applyFill="1" applyBorder="1" applyAlignment="1">
      <alignment horizontal="center" vertical="center"/>
    </xf>
    <xf numFmtId="0" fontId="82" fillId="36" borderId="44" xfId="0" applyFont="1" applyFill="1" applyBorder="1" applyAlignment="1">
      <alignment horizontal="center" vertical="center"/>
    </xf>
    <xf numFmtId="183" fontId="82" fillId="36" borderId="45" xfId="0" applyNumberFormat="1" applyFont="1" applyFill="1" applyBorder="1" applyAlignment="1">
      <alignment horizontal="center" vertical="center"/>
    </xf>
    <xf numFmtId="183" fontId="82" fillId="36" borderId="46" xfId="0" applyNumberFormat="1" applyFont="1" applyFill="1" applyBorder="1" applyAlignment="1">
      <alignment horizontal="center" vertical="center"/>
    </xf>
    <xf numFmtId="183" fontId="82" fillId="0" borderId="47" xfId="0" applyNumberFormat="1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183" fontId="82" fillId="34" borderId="49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51" xfId="0" applyNumberFormat="1" applyFont="1" applyFill="1" applyBorder="1" applyAlignment="1">
      <alignment horizontal="center" vertical="center"/>
    </xf>
    <xf numFmtId="183" fontId="82" fillId="38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39" borderId="54" xfId="0" applyNumberFormat="1" applyFont="1" applyFill="1" applyBorder="1" applyAlignment="1">
      <alignment horizontal="center" vertical="center"/>
    </xf>
    <xf numFmtId="183" fontId="82" fillId="39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40" borderId="57" xfId="0" applyNumberFormat="1" applyFont="1" applyFill="1" applyBorder="1" applyAlignment="1">
      <alignment horizontal="center" vertical="center"/>
    </xf>
    <xf numFmtId="183" fontId="82" fillId="40" borderId="58" xfId="0" applyNumberFormat="1" applyFont="1" applyFill="1" applyBorder="1" applyAlignment="1">
      <alignment horizontal="center" vertical="center"/>
    </xf>
    <xf numFmtId="183" fontId="82" fillId="36" borderId="59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60" xfId="0" applyFont="1" applyFill="1" applyBorder="1" applyAlignment="1">
      <alignment horizontal="center" vertical="center"/>
    </xf>
    <xf numFmtId="1" fontId="82" fillId="0" borderId="61" xfId="0" applyNumberFormat="1" applyFont="1" applyFill="1" applyBorder="1" applyAlignment="1">
      <alignment horizontal="center" vertical="center"/>
    </xf>
    <xf numFmtId="1" fontId="82" fillId="0" borderId="38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2" xfId="0" applyNumberFormat="1" applyFont="1" applyFill="1" applyBorder="1" applyAlignment="1">
      <alignment horizontal="center" vertical="center"/>
    </xf>
    <xf numFmtId="193" fontId="87" fillId="34" borderId="2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193" fontId="94" fillId="34" borderId="69" xfId="0" applyNumberFormat="1" applyFont="1" applyFill="1" applyBorder="1" applyAlignment="1">
      <alignment horizontal="center" vertical="center"/>
    </xf>
    <xf numFmtId="193" fontId="94" fillId="34" borderId="70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 wrapText="1"/>
    </xf>
    <xf numFmtId="193" fontId="94" fillId="34" borderId="69" xfId="0" applyNumberFormat="1" applyFont="1" applyFill="1" applyBorder="1" applyAlignment="1" quotePrefix="1">
      <alignment horizontal="center" vertical="center"/>
    </xf>
    <xf numFmtId="193" fontId="94" fillId="34" borderId="71" xfId="0" applyNumberFormat="1" applyFont="1" applyFill="1" applyBorder="1" applyAlignment="1">
      <alignment horizontal="center" vertical="center"/>
    </xf>
    <xf numFmtId="193" fontId="94" fillId="34" borderId="72" xfId="0" applyNumberFormat="1" applyFont="1" applyFill="1" applyBorder="1" applyAlignment="1">
      <alignment horizontal="center" vertical="center"/>
    </xf>
    <xf numFmtId="193" fontId="94" fillId="34" borderId="73" xfId="0" applyNumberFormat="1" applyFont="1" applyFill="1" applyBorder="1" applyAlignment="1">
      <alignment horizontal="center" vertical="center"/>
    </xf>
    <xf numFmtId="0" fontId="82" fillId="34" borderId="11" xfId="0" applyNumberFormat="1" applyFont="1" applyFill="1" applyBorder="1" applyAlignment="1">
      <alignment horizontal="center" vertical="center"/>
    </xf>
    <xf numFmtId="0" fontId="82" fillId="34" borderId="27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74" xfId="0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center" vertical="center"/>
    </xf>
    <xf numFmtId="201" fontId="87" fillId="34" borderId="62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20" fontId="77" fillId="0" borderId="0" xfId="0" applyNumberFormat="1" applyFont="1" applyAlignment="1">
      <alignment vertical="center"/>
    </xf>
    <xf numFmtId="0" fontId="95" fillId="34" borderId="11" xfId="0" applyFont="1" applyFill="1" applyBorder="1" applyAlignment="1">
      <alignment horizontal="center" vertical="center" wrapText="1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20" fontId="6" fillId="41" borderId="75" xfId="33" applyNumberFormat="1" applyFont="1" applyFill="1" applyBorder="1" applyAlignment="1">
      <alignment horizontal="left" vertical="center"/>
      <protection/>
    </xf>
    <xf numFmtId="20" fontId="6" fillId="41" borderId="76" xfId="33" applyNumberFormat="1" applyFont="1" applyFill="1" applyBorder="1" applyAlignment="1">
      <alignment horizontal="left" vertical="center"/>
      <protection/>
    </xf>
    <xf numFmtId="20" fontId="6" fillId="41" borderId="77" xfId="33" applyNumberFormat="1" applyFont="1" applyFill="1" applyBorder="1" applyAlignment="1">
      <alignment horizontal="left" vertical="center"/>
      <protection/>
    </xf>
    <xf numFmtId="0" fontId="6" fillId="41" borderId="78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9" xfId="33" applyNumberFormat="1" applyFont="1" applyFill="1" applyBorder="1" applyAlignment="1">
      <alignment horizontal="left" vertical="center"/>
      <protection/>
    </xf>
    <xf numFmtId="22" fontId="6" fillId="41" borderId="80" xfId="33" applyNumberFormat="1" applyFont="1" applyFill="1" applyBorder="1" applyAlignment="1">
      <alignment horizontal="left" vertical="center"/>
      <protection/>
    </xf>
    <xf numFmtId="20" fontId="6" fillId="41" borderId="81" xfId="33" applyNumberFormat="1" applyFont="1" applyFill="1" applyBorder="1" applyAlignment="1">
      <alignment horizontal="left" vertical="center"/>
      <protection/>
    </xf>
    <xf numFmtId="20" fontId="6" fillId="41" borderId="82" xfId="33" applyNumberFormat="1" applyFont="1" applyFill="1" applyBorder="1" applyAlignment="1">
      <alignment horizontal="left" vertical="center"/>
      <protection/>
    </xf>
    <xf numFmtId="20" fontId="6" fillId="41" borderId="78" xfId="33" applyNumberFormat="1" applyFont="1" applyFill="1" applyBorder="1" applyAlignment="1">
      <alignment horizontal="left" vertical="center"/>
      <protection/>
    </xf>
    <xf numFmtId="20" fontId="6" fillId="41" borderId="0" xfId="33" applyNumberFormat="1" applyFont="1" applyFill="1" applyBorder="1" applyAlignment="1">
      <alignment horizontal="left" vertical="center"/>
      <protection/>
    </xf>
    <xf numFmtId="20" fontId="6" fillId="41" borderId="79" xfId="33" applyNumberFormat="1" applyFont="1" applyFill="1" applyBorder="1" applyAlignment="1">
      <alignment horizontal="left" vertical="center"/>
      <protection/>
    </xf>
    <xf numFmtId="22" fontId="98" fillId="41" borderId="78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91" fillId="0" borderId="83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87" fillId="6" borderId="84" xfId="0" applyFont="1" applyFill="1" applyBorder="1" applyAlignment="1">
      <alignment horizontal="center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horizontal="left" vertical="center"/>
    </xf>
    <xf numFmtId="0" fontId="92" fillId="0" borderId="86" xfId="0" applyNumberFormat="1" applyFont="1" applyBorder="1" applyAlignment="1">
      <alignment horizontal="left" vertical="center"/>
    </xf>
    <xf numFmtId="0" fontId="20" fillId="41" borderId="87" xfId="33" applyNumberFormat="1" applyFont="1" applyFill="1" applyBorder="1" applyAlignment="1">
      <alignment horizontal="left" vertical="center"/>
      <protection/>
    </xf>
    <xf numFmtId="0" fontId="20" fillId="41" borderId="88" xfId="33" applyNumberFormat="1" applyFont="1" applyFill="1" applyBorder="1" applyAlignment="1">
      <alignment horizontal="left" vertical="center"/>
      <protection/>
    </xf>
    <xf numFmtId="0" fontId="20" fillId="41" borderId="89" xfId="33" applyNumberFormat="1" applyFont="1" applyFill="1" applyBorder="1" applyAlignment="1">
      <alignment horizontal="left" vertical="center"/>
      <protection/>
    </xf>
    <xf numFmtId="0" fontId="97" fillId="42" borderId="20" xfId="0" applyNumberFormat="1" applyFont="1" applyFill="1" applyBorder="1" applyAlignment="1">
      <alignment vertical="center" wrapText="1"/>
    </xf>
    <xf numFmtId="0" fontId="97" fillId="42" borderId="13" xfId="0" applyNumberFormat="1" applyFont="1" applyFill="1" applyBorder="1" applyAlignment="1">
      <alignment vertical="center" wrapText="1"/>
    </xf>
    <xf numFmtId="0" fontId="87" fillId="0" borderId="8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91" fillId="0" borderId="70" xfId="0" applyFont="1" applyBorder="1" applyAlignment="1">
      <alignment horizontal="center" vertical="center" wrapText="1"/>
    </xf>
    <xf numFmtId="0" fontId="90" fillId="0" borderId="91" xfId="0" applyFont="1" applyBorder="1" applyAlignment="1">
      <alignment horizontal="center" vertical="center"/>
    </xf>
    <xf numFmtId="0" fontId="90" fillId="0" borderId="92" xfId="0" applyFont="1" applyBorder="1" applyAlignment="1">
      <alignment horizontal="center" vertical="center"/>
    </xf>
    <xf numFmtId="0" fontId="90" fillId="0" borderId="93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 wrapText="1"/>
    </xf>
    <xf numFmtId="188" fontId="97" fillId="42" borderId="20" xfId="0" applyNumberFormat="1" applyFont="1" applyFill="1" applyBorder="1" applyAlignment="1">
      <alignment vertical="center" wrapText="1"/>
    </xf>
    <xf numFmtId="188" fontId="97" fillId="42" borderId="13" xfId="0" applyNumberFormat="1" applyFont="1" applyFill="1" applyBorder="1" applyAlignment="1">
      <alignment vertical="center" wrapText="1"/>
    </xf>
    <xf numFmtId="0" fontId="97" fillId="42" borderId="91" xfId="0" applyNumberFormat="1" applyFont="1" applyFill="1" applyBorder="1" applyAlignment="1">
      <alignment vertical="center" wrapText="1"/>
    </xf>
    <xf numFmtId="0" fontId="97" fillId="42" borderId="93" xfId="0" applyNumberFormat="1" applyFont="1" applyFill="1" applyBorder="1" applyAlignment="1">
      <alignment vertical="center" wrapText="1"/>
    </xf>
    <xf numFmtId="49" fontId="99" fillId="34" borderId="20" xfId="0" applyNumberFormat="1" applyFont="1" applyFill="1" applyBorder="1" applyAlignment="1">
      <alignment horizontal="center" vertical="center" wrapText="1"/>
    </xf>
    <xf numFmtId="49" fontId="99" fillId="34" borderId="14" xfId="0" applyNumberFormat="1" applyFont="1" applyFill="1" applyBorder="1" applyAlignment="1">
      <alignment horizontal="center" vertical="center" wrapText="1"/>
    </xf>
    <xf numFmtId="49" fontId="99" fillId="34" borderId="94" xfId="0" applyNumberFormat="1" applyFont="1" applyFill="1" applyBorder="1" applyAlignment="1">
      <alignment horizontal="center" vertical="center" wrapText="1"/>
    </xf>
    <xf numFmtId="49" fontId="99" fillId="34" borderId="13" xfId="0" applyNumberFormat="1" applyFont="1" applyFill="1" applyBorder="1" applyAlignment="1">
      <alignment horizontal="center" vertical="center" wrapText="1"/>
    </xf>
    <xf numFmtId="20" fontId="82" fillId="0" borderId="95" xfId="0" applyNumberFormat="1" applyFont="1" applyBorder="1" applyAlignment="1">
      <alignment horizontal="center" vertical="center"/>
    </xf>
    <xf numFmtId="20" fontId="82" fillId="0" borderId="96" xfId="0" applyNumberFormat="1" applyFont="1" applyBorder="1" applyAlignment="1">
      <alignment horizontal="center" vertical="center"/>
    </xf>
    <xf numFmtId="20" fontId="82" fillId="0" borderId="97" xfId="0" applyNumberFormat="1" applyFont="1" applyBorder="1" applyAlignment="1">
      <alignment horizontal="center" vertical="center"/>
    </xf>
    <xf numFmtId="14" fontId="92" fillId="0" borderId="91" xfId="0" applyNumberFormat="1" applyFont="1" applyBorder="1" applyAlignment="1">
      <alignment horizontal="left" vertical="center"/>
    </xf>
    <xf numFmtId="0" fontId="92" fillId="0" borderId="92" xfId="0" applyNumberFormat="1" applyFont="1" applyBorder="1" applyAlignment="1">
      <alignment horizontal="left" vertical="center"/>
    </xf>
    <xf numFmtId="0" fontId="92" fillId="0" borderId="93" xfId="0" applyNumberFormat="1" applyFont="1" applyBorder="1" applyAlignment="1">
      <alignment horizontal="left" vertical="center"/>
    </xf>
    <xf numFmtId="0" fontId="92" fillId="0" borderId="38" xfId="0" applyNumberFormat="1" applyFont="1" applyBorder="1" applyAlignment="1">
      <alignment horizontal="left" vertical="center"/>
    </xf>
    <xf numFmtId="0" fontId="92" fillId="0" borderId="81" xfId="0" applyNumberFormat="1" applyFont="1" applyBorder="1" applyAlignment="1">
      <alignment horizontal="left" vertical="center"/>
    </xf>
    <xf numFmtId="0" fontId="92" fillId="0" borderId="98" xfId="0" applyNumberFormat="1" applyFont="1" applyBorder="1" applyAlignment="1">
      <alignment horizontal="left" vertical="center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10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41" borderId="75" xfId="33" applyNumberFormat="1" applyFont="1" applyFill="1" applyBorder="1" applyAlignment="1">
      <alignment horizontal="left" vertical="center"/>
      <protection/>
    </xf>
    <xf numFmtId="0" fontId="83" fillId="41" borderId="76" xfId="33" applyNumberFormat="1" applyFont="1" applyFill="1" applyBorder="1" applyAlignment="1">
      <alignment horizontal="left" vertical="center"/>
      <protection/>
    </xf>
    <xf numFmtId="0" fontId="83" fillId="41" borderId="77" xfId="33" applyNumberFormat="1" applyFont="1" applyFill="1" applyBorder="1" applyAlignment="1">
      <alignment horizontal="left" vertical="center"/>
      <protection/>
    </xf>
    <xf numFmtId="0" fontId="91" fillId="0" borderId="103" xfId="0" applyFont="1" applyBorder="1" applyAlignment="1">
      <alignment horizontal="center" vertical="center" wrapText="1"/>
    </xf>
    <xf numFmtId="0" fontId="83" fillId="0" borderId="104" xfId="0" applyFont="1" applyBorder="1" applyAlignment="1">
      <alignment horizontal="center" vertical="center"/>
    </xf>
    <xf numFmtId="0" fontId="83" fillId="0" borderId="105" xfId="0" applyFont="1" applyBorder="1" applyAlignment="1">
      <alignment horizontal="center" vertical="center"/>
    </xf>
    <xf numFmtId="0" fontId="83" fillId="0" borderId="106" xfId="0" applyFont="1" applyBorder="1" applyAlignment="1">
      <alignment horizontal="center" vertical="center"/>
    </xf>
    <xf numFmtId="0" fontId="87" fillId="0" borderId="107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 wrapText="1"/>
    </xf>
    <xf numFmtId="0" fontId="87" fillId="0" borderId="81" xfId="0" applyFont="1" applyFill="1" applyBorder="1" applyAlignment="1">
      <alignment horizontal="center" vertical="center" wrapText="1"/>
    </xf>
    <xf numFmtId="0" fontId="87" fillId="0" borderId="10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02" xfId="0" applyFont="1" applyFill="1" applyBorder="1" applyAlignment="1">
      <alignment horizontal="center" vertical="center"/>
    </xf>
    <xf numFmtId="0" fontId="87" fillId="0" borderId="109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O4" sqref="O4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1">
        <v>45297</v>
      </c>
      <c r="D3" s="242"/>
      <c r="E3" s="12"/>
      <c r="F3" s="12"/>
      <c r="G3" s="12"/>
      <c r="H3" s="11"/>
      <c r="I3" s="11"/>
      <c r="J3" s="11"/>
      <c r="K3" s="107" t="s">
        <v>34</v>
      </c>
      <c r="L3" s="162">
        <f>(M31-(M32+M33))/M31*100</f>
        <v>100</v>
      </c>
      <c r="M3" s="108" t="s">
        <v>35</v>
      </c>
      <c r="N3" s="16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3" t="s">
        <v>167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186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0.03125</v>
      </c>
      <c r="D9" s="26">
        <v>1</v>
      </c>
      <c r="E9" s="26">
        <v>17.7</v>
      </c>
      <c r="F9" s="26">
        <v>37</v>
      </c>
      <c r="G9" s="27" t="s">
        <v>199</v>
      </c>
      <c r="H9" s="26">
        <v>0.9</v>
      </c>
      <c r="I9" s="28">
        <v>26.9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0.17708333333333334</v>
      </c>
      <c r="D10" s="26">
        <v>1.7</v>
      </c>
      <c r="E10" s="26">
        <v>15.8</v>
      </c>
      <c r="F10" s="26">
        <v>50</v>
      </c>
      <c r="G10" s="27" t="s">
        <v>195</v>
      </c>
      <c r="H10" s="26">
        <v>0.1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0.3652777777777778</v>
      </c>
      <c r="D11" s="26">
        <v>1.2</v>
      </c>
      <c r="E11" s="26">
        <v>14.1</v>
      </c>
      <c r="F11" s="26">
        <v>55</v>
      </c>
      <c r="G11" s="27" t="s">
        <v>196</v>
      </c>
      <c r="H11" s="26">
        <v>0.5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24.334027777777777</v>
      </c>
      <c r="D12" s="36">
        <f>AVERAGE(D9:D11)</f>
        <v>1.3</v>
      </c>
      <c r="E12" s="36">
        <f>AVERAGE(E9:E11)</f>
        <v>15.866666666666667</v>
      </c>
      <c r="F12" s="37">
        <f>AVERAGE(F9:F11)</f>
        <v>47.333333333333336</v>
      </c>
      <c r="G12" s="11"/>
      <c r="H12" s="38">
        <f>AVERAGE(H9:H11)</f>
        <v>0.5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181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9" t="s">
        <v>72</v>
      </c>
      <c r="D16" s="167" t="s">
        <v>178</v>
      </c>
      <c r="E16" s="167" t="s">
        <v>192</v>
      </c>
      <c r="F16" s="167" t="s">
        <v>194</v>
      </c>
      <c r="G16" s="167" t="s">
        <v>192</v>
      </c>
      <c r="H16" s="167" t="s">
        <v>178</v>
      </c>
      <c r="I16" s="167"/>
      <c r="J16" s="167"/>
      <c r="K16" s="167"/>
      <c r="L16" s="167"/>
      <c r="M16" s="159"/>
      <c r="N16" s="159" t="s">
        <v>180</v>
      </c>
    </row>
    <row r="17" spans="1:14" s="2" customFormat="1" ht="13.5" customHeight="1">
      <c r="A17" s="11"/>
      <c r="B17" s="61" t="s">
        <v>16</v>
      </c>
      <c r="C17" s="25">
        <v>0.9541666666666666</v>
      </c>
      <c r="D17" s="25">
        <v>0.9569444444444444</v>
      </c>
      <c r="E17" s="25">
        <v>1.03125</v>
      </c>
      <c r="F17" s="25">
        <v>0.05625</v>
      </c>
      <c r="G17" s="25">
        <v>0.3458333333333334</v>
      </c>
      <c r="H17" s="25">
        <v>0.3652777777777778</v>
      </c>
      <c r="I17" s="25"/>
      <c r="J17" s="25"/>
      <c r="K17" s="25"/>
      <c r="L17" s="25"/>
      <c r="M17" s="25"/>
      <c r="N17" s="25">
        <v>0.37013888888888885</v>
      </c>
    </row>
    <row r="18" spans="1:14" s="2" customFormat="1" ht="13.5" customHeight="1">
      <c r="A18" s="11"/>
      <c r="B18" s="61" t="s">
        <v>10</v>
      </c>
      <c r="C18" s="43">
        <v>24504</v>
      </c>
      <c r="D18" s="42">
        <v>24505</v>
      </c>
      <c r="E18" s="42">
        <v>24516</v>
      </c>
      <c r="F18" s="42">
        <v>24530</v>
      </c>
      <c r="G18" s="43">
        <v>24717</v>
      </c>
      <c r="H18" s="43">
        <v>24730</v>
      </c>
      <c r="I18" s="43"/>
      <c r="J18" s="42"/>
      <c r="K18" s="42"/>
      <c r="L18" s="42"/>
      <c r="M18" s="42"/>
      <c r="N18" s="42">
        <v>24735</v>
      </c>
    </row>
    <row r="19" spans="1:14" s="2" customFormat="1" ht="13.5" customHeight="1" thickBot="1">
      <c r="A19" s="11"/>
      <c r="B19" s="62" t="s">
        <v>11</v>
      </c>
      <c r="C19" s="133"/>
      <c r="D19" s="43">
        <v>24515</v>
      </c>
      <c r="E19" s="43">
        <v>24529</v>
      </c>
      <c r="F19" s="43">
        <v>24716</v>
      </c>
      <c r="G19" s="43">
        <v>24729</v>
      </c>
      <c r="H19" s="43">
        <v>24734</v>
      </c>
      <c r="I19" s="43"/>
      <c r="J19" s="43"/>
      <c r="K19" s="43"/>
      <c r="L19" s="43"/>
      <c r="M19" s="43"/>
      <c r="N19" s="136"/>
    </row>
    <row r="20" spans="1:14" s="2" customFormat="1" ht="13.5" customHeight="1" thickBot="1">
      <c r="A20" s="11"/>
      <c r="B20" s="134" t="s">
        <v>150</v>
      </c>
      <c r="C20" s="135"/>
      <c r="D20" s="44">
        <f aca="true" t="shared" si="0" ref="D20:M20">IF(ISNUMBER(D18),D19-D18+1,"")</f>
        <v>11</v>
      </c>
      <c r="E20" s="44">
        <f>IF(ISNUMBER(E18),E19-E18+1,"")</f>
        <v>14</v>
      </c>
      <c r="F20" s="44">
        <f>IF(ISNUMBER(F18),F19-F18+1,"")</f>
        <v>187</v>
      </c>
      <c r="G20" s="44">
        <f t="shared" si="0"/>
        <v>13</v>
      </c>
      <c r="H20" s="44">
        <f>IF(ISNUMBER(H18),H19-H18+1,"")</f>
        <v>5</v>
      </c>
      <c r="I20" s="44">
        <f>IF(ISNUMBER(I18),I19-I18+1,"")</f>
      </c>
      <c r="J20" s="44">
        <f t="shared" si="0"/>
      </c>
      <c r="K20" s="44">
        <f>IF(ISNUMBER(K18),K19-K18+1,"")</f>
      </c>
      <c r="L20" s="44">
        <f t="shared" si="0"/>
      </c>
      <c r="M20" s="137">
        <f t="shared" si="0"/>
      </c>
      <c r="N20" s="135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5"/>
      <c r="J21" s="165"/>
      <c r="K21" s="11"/>
      <c r="L21" s="11"/>
      <c r="M21" s="11"/>
      <c r="N21" s="11"/>
    </row>
    <row r="22" spans="1:14" s="2" customFormat="1" ht="15">
      <c r="A22" s="11"/>
      <c r="B22" s="235" t="s">
        <v>88</v>
      </c>
      <c r="C22" s="73" t="s">
        <v>89</v>
      </c>
      <c r="D22" s="74" t="s">
        <v>90</v>
      </c>
      <c r="E22" s="75" t="s">
        <v>91</v>
      </c>
      <c r="F22" s="215" t="s">
        <v>148</v>
      </c>
      <c r="G22" s="216"/>
      <c r="H22" s="217"/>
      <c r="I22" s="80" t="s">
        <v>89</v>
      </c>
      <c r="J22" s="74" t="s">
        <v>90</v>
      </c>
      <c r="K22" s="74" t="s">
        <v>91</v>
      </c>
      <c r="L22" s="215" t="s">
        <v>148</v>
      </c>
      <c r="M22" s="216"/>
      <c r="N22" s="217"/>
    </row>
    <row r="23" spans="1:14" s="2" customFormat="1" ht="18.75" customHeight="1">
      <c r="A23" s="11"/>
      <c r="B23" s="236"/>
      <c r="C23" s="157">
        <v>24510</v>
      </c>
      <c r="D23" s="157">
        <v>24512</v>
      </c>
      <c r="E23" s="20" t="s">
        <v>174</v>
      </c>
      <c r="F23" s="211" t="s">
        <v>197</v>
      </c>
      <c r="G23" s="212"/>
      <c r="H23" s="213"/>
      <c r="I23" s="78"/>
      <c r="J23" s="20"/>
      <c r="K23" s="160" t="s">
        <v>177</v>
      </c>
      <c r="L23" s="211"/>
      <c r="M23" s="212"/>
      <c r="N23" s="214"/>
    </row>
    <row r="24" spans="1:14" s="2" customFormat="1" ht="18.75" customHeight="1">
      <c r="A24" s="11"/>
      <c r="B24" s="236"/>
      <c r="C24" s="158"/>
      <c r="D24" s="158"/>
      <c r="E24" s="76" t="s">
        <v>175</v>
      </c>
      <c r="F24" s="211"/>
      <c r="G24" s="212"/>
      <c r="H24" s="213"/>
      <c r="I24" s="79"/>
      <c r="J24" s="77"/>
      <c r="K24" s="20" t="s">
        <v>176</v>
      </c>
      <c r="L24" s="211"/>
      <c r="M24" s="212"/>
      <c r="N24" s="214"/>
    </row>
    <row r="25" spans="1:14" s="2" customFormat="1" ht="18.75" customHeight="1">
      <c r="A25" s="11" t="s">
        <v>179</v>
      </c>
      <c r="B25" s="236"/>
      <c r="C25" s="157">
        <v>24513</v>
      </c>
      <c r="D25" s="157">
        <v>24515</v>
      </c>
      <c r="E25" s="20" t="s">
        <v>176</v>
      </c>
      <c r="F25" s="211" t="s">
        <v>198</v>
      </c>
      <c r="G25" s="212"/>
      <c r="H25" s="213"/>
      <c r="I25" s="78"/>
      <c r="J25" s="20"/>
      <c r="K25" s="76" t="s">
        <v>175</v>
      </c>
      <c r="L25" s="211"/>
      <c r="M25" s="212"/>
      <c r="N25" s="214"/>
    </row>
    <row r="26" spans="1:14" s="2" customFormat="1" ht="18.75" customHeight="1">
      <c r="A26" s="11"/>
      <c r="B26" s="237"/>
      <c r="C26" s="157"/>
      <c r="D26" s="157"/>
      <c r="E26" s="160" t="s">
        <v>177</v>
      </c>
      <c r="F26" s="211"/>
      <c r="G26" s="212"/>
      <c r="H26" s="213"/>
      <c r="I26" s="78"/>
      <c r="J26" s="20"/>
      <c r="K26" s="20" t="s">
        <v>174</v>
      </c>
      <c r="L26" s="211"/>
      <c r="M26" s="212"/>
      <c r="N26" s="214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5"/>
      <c r="P28" s="166"/>
    </row>
    <row r="29" spans="1:14" s="2" customFormat="1" ht="13.5" customHeight="1">
      <c r="A29" s="11"/>
      <c r="B29" s="103"/>
      <c r="C29" s="110" t="s">
        <v>14</v>
      </c>
      <c r="D29" s="111" t="s">
        <v>164</v>
      </c>
      <c r="E29" s="111" t="s">
        <v>165</v>
      </c>
      <c r="F29" s="111" t="s">
        <v>207</v>
      </c>
      <c r="G29" s="111" t="s">
        <v>166</v>
      </c>
      <c r="H29" s="111" t="s">
        <v>208</v>
      </c>
      <c r="I29" s="111" t="s">
        <v>163</v>
      </c>
      <c r="J29" s="111" t="s">
        <v>209</v>
      </c>
      <c r="K29" s="111" t="s">
        <v>25</v>
      </c>
      <c r="L29" s="112" t="s">
        <v>26</v>
      </c>
      <c r="M29" s="115" t="s">
        <v>27</v>
      </c>
      <c r="N29" s="119" t="s">
        <v>38</v>
      </c>
    </row>
    <row r="30" spans="1:14" s="2" customFormat="1" ht="13.5" customHeight="1">
      <c r="A30" s="11"/>
      <c r="B30" s="104" t="s">
        <v>155</v>
      </c>
      <c r="C30" s="121"/>
      <c r="D30" s="122"/>
      <c r="E30" s="122"/>
      <c r="F30" s="122"/>
      <c r="G30" s="122"/>
      <c r="H30" s="122"/>
      <c r="I30" s="122"/>
      <c r="J30" s="122"/>
      <c r="K30" s="122">
        <v>0.28541666666666665</v>
      </c>
      <c r="L30" s="123"/>
      <c r="M30" s="116">
        <f>SUM(C30:L30)</f>
        <v>0.28541666666666665</v>
      </c>
      <c r="N30" s="124"/>
    </row>
    <row r="31" spans="1:17" s="2" customFormat="1" ht="13.5" customHeight="1">
      <c r="A31" s="11"/>
      <c r="B31" s="105" t="s">
        <v>31</v>
      </c>
      <c r="C31" s="113"/>
      <c r="D31" s="32"/>
      <c r="E31" s="32"/>
      <c r="F31" s="32"/>
      <c r="G31" s="32"/>
      <c r="H31" s="32"/>
      <c r="I31" s="32">
        <v>0.044444444444444446</v>
      </c>
      <c r="J31" s="32"/>
      <c r="K31" s="32">
        <v>0.28958333333333336</v>
      </c>
      <c r="L31" s="114"/>
      <c r="M31" s="116">
        <f>SUM(C31:L31)</f>
        <v>0.3340277777777778</v>
      </c>
      <c r="N31" s="120"/>
      <c r="O31" s="166"/>
      <c r="P31" s="166"/>
      <c r="Q31" s="166"/>
    </row>
    <row r="32" spans="1:15" s="2" customFormat="1" ht="13.5" customHeight="1">
      <c r="A32" s="11"/>
      <c r="B32" s="106" t="s">
        <v>32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30"/>
      <c r="M32" s="131">
        <f>SUM(C32:L32)</f>
        <v>0</v>
      </c>
      <c r="N32" s="118"/>
      <c r="O32" s="4"/>
    </row>
    <row r="33" spans="1:16" s="2" customFormat="1" ht="13.5" customHeight="1" thickBot="1">
      <c r="A33" s="11"/>
      <c r="B33" s="109" t="s">
        <v>33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117">
        <f>SUM(C33:L33)</f>
        <v>0</v>
      </c>
      <c r="N33" s="127"/>
      <c r="O33" s="6"/>
      <c r="P33" s="166"/>
    </row>
    <row r="34" spans="1:16" s="2" customFormat="1" ht="13.5" customHeight="1">
      <c r="A34" s="11"/>
      <c r="B34" s="46"/>
      <c r="C34" s="16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66"/>
      <c r="P34" s="166"/>
    </row>
    <row r="35" spans="1:14" s="2" customFormat="1" ht="19.5" customHeight="1">
      <c r="A35" s="11"/>
      <c r="B35" s="228" t="s">
        <v>184</v>
      </c>
      <c r="C35" s="197" t="s">
        <v>200</v>
      </c>
      <c r="D35" s="198"/>
      <c r="E35" s="207" t="s">
        <v>201</v>
      </c>
      <c r="F35" s="198"/>
      <c r="G35" s="197" t="s">
        <v>202</v>
      </c>
      <c r="H35" s="198"/>
      <c r="I35" s="197" t="s">
        <v>203</v>
      </c>
      <c r="J35" s="198"/>
      <c r="K35" s="197" t="s">
        <v>204</v>
      </c>
      <c r="L35" s="198"/>
      <c r="M35" s="197" t="s">
        <v>205</v>
      </c>
      <c r="N35" s="198"/>
    </row>
    <row r="36" spans="1:14" s="2" customFormat="1" ht="19.5" customHeight="1">
      <c r="A36" s="11"/>
      <c r="B36" s="229"/>
      <c r="C36" s="197" t="s">
        <v>206</v>
      </c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229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229"/>
      <c r="C38" s="197"/>
      <c r="D38" s="198"/>
      <c r="E38" s="197"/>
      <c r="F38" s="198"/>
      <c r="G38" s="207"/>
      <c r="H38" s="20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229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209"/>
      <c r="N39" s="210"/>
    </row>
    <row r="40" spans="1:14" s="2" customFormat="1" ht="19.5" customHeight="1">
      <c r="A40" s="11"/>
      <c r="B40" s="229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230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169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70"/>
    </row>
    <row r="43" spans="1:14" s="2" customFormat="1" ht="15">
      <c r="A43" s="11"/>
      <c r="B43" s="227" t="s">
        <v>185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14" s="2" customFormat="1" ht="12" customHeight="1">
      <c r="A44" s="11">
        <v>4</v>
      </c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9"/>
    </row>
    <row r="45" spans="1:14" s="2" customFormat="1" ht="12" customHeight="1">
      <c r="A45" s="165"/>
      <c r="B45" s="183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s="2" customFormat="1" ht="12" customHeight="1">
      <c r="A46" s="11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</row>
    <row r="47" spans="1:14" s="2" customFormat="1" ht="12" customHeight="1">
      <c r="A47" s="1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2" customFormat="1" ht="12" customHeight="1">
      <c r="A48" s="11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s="2" customFormat="1" ht="12" customHeight="1">
      <c r="A49" s="11"/>
      <c r="B49" s="180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94" t="s">
        <v>187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</row>
    <row r="54" spans="1:14" s="2" customFormat="1" ht="12" customHeight="1">
      <c r="A54" s="11"/>
      <c r="B54" s="231" t="s">
        <v>191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49" customFormat="1" ht="11.25">
      <c r="B55" s="10" t="s">
        <v>46</v>
      </c>
      <c r="C55" s="89"/>
      <c r="D55" s="89"/>
      <c r="E55" s="90"/>
      <c r="F55" s="93"/>
      <c r="G55" s="89"/>
      <c r="H55" s="90"/>
      <c r="I55" s="89"/>
      <c r="J55" s="89"/>
      <c r="K55" s="90"/>
      <c r="L55" s="94"/>
      <c r="M55" s="102" t="s">
        <v>145</v>
      </c>
      <c r="N55" s="87" t="s">
        <v>135</v>
      </c>
      <c r="O55" s="7"/>
    </row>
    <row r="56" spans="2:15" s="51" customFormat="1" ht="21.75" customHeight="1">
      <c r="B56" s="69"/>
      <c r="C56" s="88" t="s">
        <v>47</v>
      </c>
      <c r="D56" s="88" t="s">
        <v>48</v>
      </c>
      <c r="E56" s="91" t="s">
        <v>152</v>
      </c>
      <c r="F56" s="88" t="s">
        <v>47</v>
      </c>
      <c r="G56" s="92" t="s">
        <v>48</v>
      </c>
      <c r="H56" s="92" t="s">
        <v>49</v>
      </c>
      <c r="I56" s="92" t="s">
        <v>50</v>
      </c>
      <c r="J56" s="203" t="s">
        <v>51</v>
      </c>
      <c r="K56" s="204"/>
      <c r="L56" s="205"/>
      <c r="M56" s="224" t="s">
        <v>52</v>
      </c>
      <c r="N56" s="225"/>
      <c r="O56" s="8"/>
    </row>
    <row r="57" spans="2:15" s="49" customFormat="1" ht="22.5" customHeight="1">
      <c r="B57" s="97" t="s">
        <v>53</v>
      </c>
      <c r="C57" s="53">
        <v>-161.3</v>
      </c>
      <c r="D57" s="53">
        <v>-163.1</v>
      </c>
      <c r="E57" s="95" t="s">
        <v>54</v>
      </c>
      <c r="F57" s="53">
        <v>25.4</v>
      </c>
      <c r="G57" s="53">
        <v>23.6</v>
      </c>
      <c r="H57" s="96" t="s">
        <v>83</v>
      </c>
      <c r="I57" s="138">
        <v>0</v>
      </c>
      <c r="J57" s="54" t="s">
        <v>156</v>
      </c>
      <c r="K57" s="188" t="s">
        <v>168</v>
      </c>
      <c r="L57" s="189"/>
      <c r="M57" s="188" t="s">
        <v>169</v>
      </c>
      <c r="N57" s="190"/>
      <c r="O57" s="7"/>
    </row>
    <row r="58" spans="2:15" s="49" customFormat="1" ht="22.5" customHeight="1">
      <c r="B58" s="97" t="s">
        <v>55</v>
      </c>
      <c r="C58" s="53">
        <v>-166</v>
      </c>
      <c r="D58" s="53">
        <v>-166.7</v>
      </c>
      <c r="E58" s="96" t="s">
        <v>147</v>
      </c>
      <c r="F58" s="138">
        <v>21</v>
      </c>
      <c r="G58" s="138">
        <v>10</v>
      </c>
      <c r="H58" s="96" t="s">
        <v>159</v>
      </c>
      <c r="I58" s="138">
        <v>0</v>
      </c>
      <c r="J58" s="54" t="s">
        <v>157</v>
      </c>
      <c r="K58" s="188" t="s">
        <v>168</v>
      </c>
      <c r="L58" s="189"/>
      <c r="M58" s="188" t="s">
        <v>169</v>
      </c>
      <c r="N58" s="190"/>
      <c r="O58" s="7"/>
    </row>
    <row r="59" spans="2:15" s="49" customFormat="1" ht="22.5" customHeight="1">
      <c r="B59" s="97" t="s">
        <v>56</v>
      </c>
      <c r="C59" s="53">
        <v>-190.6</v>
      </c>
      <c r="D59" s="53">
        <v>-197.3</v>
      </c>
      <c r="E59" s="96" t="s">
        <v>143</v>
      </c>
      <c r="F59" s="55">
        <v>5</v>
      </c>
      <c r="G59" s="55">
        <v>15</v>
      </c>
      <c r="H59" s="96" t="s">
        <v>146</v>
      </c>
      <c r="I59" s="138">
        <v>0</v>
      </c>
      <c r="J59" s="56" t="s">
        <v>87</v>
      </c>
      <c r="K59" s="188" t="s">
        <v>170</v>
      </c>
      <c r="L59" s="189"/>
      <c r="M59" s="188" t="s">
        <v>171</v>
      </c>
      <c r="N59" s="190"/>
      <c r="O59" s="7"/>
    </row>
    <row r="60" spans="2:15" s="49" customFormat="1" ht="22.5" customHeight="1">
      <c r="B60" s="97" t="s">
        <v>57</v>
      </c>
      <c r="C60" s="53">
        <v>-105</v>
      </c>
      <c r="D60" s="53">
        <v>-111.7</v>
      </c>
      <c r="E60" s="96" t="s">
        <v>141</v>
      </c>
      <c r="F60" s="55">
        <v>30</v>
      </c>
      <c r="G60" s="55">
        <v>30</v>
      </c>
      <c r="H60" s="96" t="s">
        <v>84</v>
      </c>
      <c r="I60" s="138">
        <v>0</v>
      </c>
      <c r="J60" s="54" t="s">
        <v>58</v>
      </c>
      <c r="K60" s="188" t="s">
        <v>170</v>
      </c>
      <c r="L60" s="189"/>
      <c r="M60" s="188" t="s">
        <v>172</v>
      </c>
      <c r="N60" s="190"/>
      <c r="O60" s="7"/>
    </row>
    <row r="61" spans="2:15" s="49" customFormat="1" ht="22.5" customHeight="1">
      <c r="B61" s="97" t="s">
        <v>59</v>
      </c>
      <c r="C61" s="53">
        <v>31.3</v>
      </c>
      <c r="D61" s="53">
        <v>27.3</v>
      </c>
      <c r="E61" s="96" t="s">
        <v>142</v>
      </c>
      <c r="F61" s="55">
        <v>10</v>
      </c>
      <c r="G61" s="55">
        <v>10</v>
      </c>
      <c r="H61" s="95" t="s">
        <v>60</v>
      </c>
      <c r="I61" s="140">
        <v>2</v>
      </c>
      <c r="J61" s="246" t="s">
        <v>61</v>
      </c>
      <c r="K61" s="243"/>
      <c r="L61" s="244"/>
      <c r="M61" s="244"/>
      <c r="N61" s="245"/>
      <c r="O61" s="7"/>
    </row>
    <row r="62" spans="2:15" s="49" customFormat="1" ht="22.5" customHeight="1">
      <c r="B62" s="97" t="s">
        <v>62</v>
      </c>
      <c r="C62" s="53">
        <v>26.8</v>
      </c>
      <c r="D62" s="53">
        <v>23.4</v>
      </c>
      <c r="E62" s="96" t="s">
        <v>144</v>
      </c>
      <c r="F62" s="55">
        <v>240</v>
      </c>
      <c r="G62" s="55">
        <v>240</v>
      </c>
      <c r="H62" s="95" t="s">
        <v>63</v>
      </c>
      <c r="I62" s="140">
        <v>0</v>
      </c>
      <c r="J62" s="247"/>
      <c r="K62" s="199"/>
      <c r="L62" s="200"/>
      <c r="M62" s="200"/>
      <c r="N62" s="201"/>
      <c r="O62" s="7"/>
    </row>
    <row r="63" spans="2:15" s="49" customFormat="1" ht="22.5" customHeight="1">
      <c r="B63" s="97" t="s">
        <v>64</v>
      </c>
      <c r="C63" s="53">
        <v>24.9</v>
      </c>
      <c r="D63" s="53">
        <v>21.5</v>
      </c>
      <c r="E63" s="96" t="s">
        <v>160</v>
      </c>
      <c r="F63" s="57"/>
      <c r="G63" s="57"/>
      <c r="H63" s="95" t="s">
        <v>65</v>
      </c>
      <c r="I63" s="140">
        <v>0</v>
      </c>
      <c r="J63" s="247"/>
      <c r="K63" s="199"/>
      <c r="L63" s="200"/>
      <c r="M63" s="200"/>
      <c r="N63" s="201"/>
      <c r="O63" s="7"/>
    </row>
    <row r="64" spans="2:15" s="49" customFormat="1" ht="22.5" customHeight="1">
      <c r="B64" s="97" t="s">
        <v>66</v>
      </c>
      <c r="C64" s="53">
        <v>23.3</v>
      </c>
      <c r="D64" s="53">
        <v>20.1</v>
      </c>
      <c r="E64" s="96" t="s">
        <v>161</v>
      </c>
      <c r="F64" s="57">
        <v>2.5</v>
      </c>
      <c r="G64" s="57">
        <v>2.5</v>
      </c>
      <c r="H64" s="100"/>
      <c r="I64" s="86"/>
      <c r="J64" s="247"/>
      <c r="K64" s="199"/>
      <c r="L64" s="200"/>
      <c r="M64" s="200"/>
      <c r="N64" s="201"/>
      <c r="O64" s="7"/>
    </row>
    <row r="65" spans="2:15" s="49" customFormat="1" ht="22.5" customHeight="1">
      <c r="B65" s="98" t="s">
        <v>105</v>
      </c>
      <c r="C65" s="58">
        <v>4.48E-05</v>
      </c>
      <c r="D65" s="58">
        <v>5.05E-05</v>
      </c>
      <c r="E65" s="95" t="s">
        <v>67</v>
      </c>
      <c r="F65" s="59">
        <v>23.4</v>
      </c>
      <c r="G65" s="59">
        <v>15.8</v>
      </c>
      <c r="H65" s="96" t="s">
        <v>85</v>
      </c>
      <c r="I65" s="59">
        <v>10</v>
      </c>
      <c r="J65" s="247"/>
      <c r="K65" s="199"/>
      <c r="L65" s="200"/>
      <c r="M65" s="200"/>
      <c r="N65" s="201"/>
      <c r="O65" s="7"/>
    </row>
    <row r="66" spans="2:15" s="49" customFormat="1" ht="22.5" customHeight="1">
      <c r="B66" s="99" t="s">
        <v>68</v>
      </c>
      <c r="C66" s="70">
        <v>500</v>
      </c>
      <c r="D66" s="132"/>
      <c r="E66" s="101" t="s">
        <v>158</v>
      </c>
      <c r="F66" s="164">
        <v>31.1</v>
      </c>
      <c r="G66" s="164">
        <v>62.1</v>
      </c>
      <c r="H66" s="101" t="s">
        <v>86</v>
      </c>
      <c r="I66" s="139" t="s">
        <v>173</v>
      </c>
      <c r="J66" s="248"/>
      <c r="K66" s="238"/>
      <c r="L66" s="239"/>
      <c r="M66" s="239"/>
      <c r="N66" s="240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1" t="s">
        <v>151</v>
      </c>
      <c r="J69" s="65" t="s">
        <v>94</v>
      </c>
      <c r="K69" s="81" t="s">
        <v>104</v>
      </c>
      <c r="L69" s="81" t="s">
        <v>95</v>
      </c>
      <c r="M69" s="65" t="s">
        <v>96</v>
      </c>
      <c r="N69" s="82" t="s">
        <v>97</v>
      </c>
    </row>
    <row r="70" spans="1:14" s="2" customFormat="1" ht="24" customHeight="1">
      <c r="A70" s="11"/>
      <c r="B70" s="143">
        <v>0</v>
      </c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5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182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5" t="s">
        <v>130</v>
      </c>
    </row>
    <row r="72" spans="1:14" s="2" customFormat="1" ht="24" customHeight="1">
      <c r="A72" s="11"/>
      <c r="B72" s="146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8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34" t="s">
        <v>122</v>
      </c>
      <c r="C75" s="206"/>
      <c r="D75" s="149">
        <v>1</v>
      </c>
      <c r="E75" s="206" t="s">
        <v>107</v>
      </c>
      <c r="F75" s="206"/>
      <c r="G75" s="152">
        <v>0</v>
      </c>
      <c r="H75" s="206" t="s">
        <v>112</v>
      </c>
      <c r="I75" s="206"/>
      <c r="J75" s="149">
        <v>0</v>
      </c>
      <c r="K75" s="206" t="s">
        <v>136</v>
      </c>
      <c r="L75" s="206"/>
      <c r="M75" s="154">
        <v>0</v>
      </c>
      <c r="N75" s="60"/>
      <c r="O75" s="9"/>
    </row>
    <row r="76" spans="2:15" s="49" customFormat="1" ht="18.75" customHeight="1">
      <c r="B76" s="186" t="s">
        <v>123</v>
      </c>
      <c r="C76" s="187"/>
      <c r="D76" s="150">
        <v>0</v>
      </c>
      <c r="E76" s="187" t="s">
        <v>108</v>
      </c>
      <c r="F76" s="187"/>
      <c r="G76" s="150">
        <v>0</v>
      </c>
      <c r="H76" s="187" t="s">
        <v>114</v>
      </c>
      <c r="I76" s="187"/>
      <c r="J76" s="150">
        <v>0</v>
      </c>
      <c r="K76" s="187" t="s">
        <v>121</v>
      </c>
      <c r="L76" s="187"/>
      <c r="M76" s="155">
        <v>0</v>
      </c>
      <c r="N76" s="60"/>
      <c r="O76" s="9"/>
    </row>
    <row r="77" spans="2:15" s="49" customFormat="1" ht="18.75" customHeight="1">
      <c r="B77" s="186" t="s">
        <v>124</v>
      </c>
      <c r="C77" s="187"/>
      <c r="D77" s="150">
        <v>0</v>
      </c>
      <c r="E77" s="187" t="s">
        <v>109</v>
      </c>
      <c r="F77" s="187"/>
      <c r="G77" s="150">
        <v>0</v>
      </c>
      <c r="H77" s="187" t="s">
        <v>138</v>
      </c>
      <c r="I77" s="187"/>
      <c r="J77" s="153">
        <v>0</v>
      </c>
      <c r="K77" s="187" t="s">
        <v>140</v>
      </c>
      <c r="L77" s="187"/>
      <c r="M77" s="155">
        <v>0</v>
      </c>
      <c r="N77" s="60"/>
      <c r="O77" s="9"/>
    </row>
    <row r="78" spans="2:15" s="49" customFormat="1" ht="18.75" customHeight="1">
      <c r="B78" s="186" t="s">
        <v>125</v>
      </c>
      <c r="C78" s="187"/>
      <c r="D78" s="150">
        <v>0</v>
      </c>
      <c r="E78" s="187" t="s">
        <v>110</v>
      </c>
      <c r="F78" s="187"/>
      <c r="G78" s="150">
        <v>0</v>
      </c>
      <c r="H78" s="187" t="s">
        <v>139</v>
      </c>
      <c r="I78" s="187"/>
      <c r="J78" s="150">
        <v>0</v>
      </c>
      <c r="K78" s="187" t="s">
        <v>137</v>
      </c>
      <c r="L78" s="187"/>
      <c r="M78" s="155">
        <v>0</v>
      </c>
      <c r="N78" s="60"/>
      <c r="O78" s="9"/>
    </row>
    <row r="79" spans="2:15" s="49" customFormat="1" ht="18.75" customHeight="1">
      <c r="B79" s="186" t="s">
        <v>126</v>
      </c>
      <c r="C79" s="187"/>
      <c r="D79" s="150">
        <v>0</v>
      </c>
      <c r="E79" s="187" t="s">
        <v>183</v>
      </c>
      <c r="F79" s="187"/>
      <c r="G79" s="150">
        <v>0</v>
      </c>
      <c r="H79" s="187" t="s">
        <v>116</v>
      </c>
      <c r="I79" s="187"/>
      <c r="J79" s="153">
        <v>0</v>
      </c>
      <c r="K79" s="187" t="s">
        <v>120</v>
      </c>
      <c r="L79" s="187"/>
      <c r="M79" s="155">
        <v>0</v>
      </c>
      <c r="N79" s="60"/>
      <c r="O79" s="9"/>
    </row>
    <row r="80" spans="2:15" s="49" customFormat="1" ht="18.75" customHeight="1">
      <c r="B80" s="186" t="s">
        <v>93</v>
      </c>
      <c r="C80" s="187"/>
      <c r="D80" s="150">
        <v>0</v>
      </c>
      <c r="E80" s="187" t="s">
        <v>113</v>
      </c>
      <c r="F80" s="187"/>
      <c r="G80" s="150">
        <v>0</v>
      </c>
      <c r="H80" s="187" t="s">
        <v>117</v>
      </c>
      <c r="I80" s="187"/>
      <c r="J80" s="153">
        <v>0</v>
      </c>
      <c r="K80" s="187" t="s">
        <v>106</v>
      </c>
      <c r="L80" s="187"/>
      <c r="M80" s="155">
        <v>0</v>
      </c>
      <c r="N80" s="60"/>
      <c r="O80" s="9"/>
    </row>
    <row r="81" spans="2:15" s="49" customFormat="1" ht="18.75" customHeight="1">
      <c r="B81" s="186" t="s">
        <v>101</v>
      </c>
      <c r="C81" s="187"/>
      <c r="D81" s="150">
        <v>0</v>
      </c>
      <c r="E81" s="187" t="s">
        <v>111</v>
      </c>
      <c r="F81" s="187"/>
      <c r="G81" s="150">
        <v>0</v>
      </c>
      <c r="H81" s="187" t="s">
        <v>118</v>
      </c>
      <c r="I81" s="187"/>
      <c r="J81" s="150">
        <v>0</v>
      </c>
      <c r="K81" s="187" t="s">
        <v>162</v>
      </c>
      <c r="L81" s="187"/>
      <c r="M81" s="155">
        <v>0</v>
      </c>
      <c r="N81" s="60"/>
      <c r="O81" s="161"/>
    </row>
    <row r="82" spans="2:15" s="49" customFormat="1" ht="18.75" customHeight="1">
      <c r="B82" s="226" t="s">
        <v>102</v>
      </c>
      <c r="C82" s="202"/>
      <c r="D82" s="151">
        <v>0</v>
      </c>
      <c r="E82" s="202" t="s">
        <v>115</v>
      </c>
      <c r="F82" s="202"/>
      <c r="G82" s="151">
        <v>0</v>
      </c>
      <c r="H82" s="202" t="s">
        <v>119</v>
      </c>
      <c r="I82" s="202"/>
      <c r="J82" s="151">
        <v>0</v>
      </c>
      <c r="K82" s="202"/>
      <c r="L82" s="202"/>
      <c r="M82" s="156"/>
      <c r="N82" s="60"/>
      <c r="O82" s="9"/>
    </row>
    <row r="83" spans="10:15" s="49" customFormat="1" ht="14.25" customHeight="1">
      <c r="J83" s="142"/>
      <c r="K83" s="141"/>
      <c r="L83" s="83"/>
      <c r="M83" s="84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221" t="s">
        <v>188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9" customFormat="1" ht="12" customHeight="1">
      <c r="B86" s="191" t="s">
        <v>189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3"/>
      <c r="O86" s="7"/>
    </row>
    <row r="87" spans="2:15" s="49" customFormat="1" ht="12" customHeight="1">
      <c r="B87" s="191" t="s">
        <v>190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3"/>
      <c r="O87" s="7"/>
    </row>
    <row r="88" spans="2:15" s="49" customFormat="1" ht="12" customHeight="1">
      <c r="B88" s="191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3"/>
      <c r="O88" s="7"/>
    </row>
    <row r="89" spans="2:15" s="49" customFormat="1" ht="12" customHeight="1">
      <c r="B89" s="191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3"/>
      <c r="O89" s="7"/>
    </row>
    <row r="90" spans="2:15" s="49" customFormat="1" ht="12" customHeight="1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3"/>
      <c r="O90" s="7"/>
    </row>
    <row r="91" spans="2:15" s="49" customFormat="1" ht="12" customHeight="1"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3"/>
      <c r="O91" s="7"/>
    </row>
    <row r="92" spans="2:15" s="49" customFormat="1" ht="12" customHeight="1">
      <c r="B92" s="19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3"/>
      <c r="O92" s="7"/>
    </row>
    <row r="93" spans="2:15" s="49" customFormat="1" ht="12" customHeight="1">
      <c r="B93" s="191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3"/>
      <c r="O93" s="7"/>
    </row>
    <row r="94" spans="2:15" s="49" customFormat="1" ht="12" customHeight="1"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3"/>
      <c r="O94" s="7"/>
    </row>
    <row r="95" spans="2:15" s="49" customFormat="1" ht="12" customHeight="1">
      <c r="B95" s="191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3"/>
      <c r="O95" s="7"/>
    </row>
    <row r="96" spans="2:15" s="49" customFormat="1" ht="12" customHeight="1">
      <c r="B96" s="191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3"/>
      <c r="O96" s="7"/>
    </row>
    <row r="97" spans="2:15" s="49" customFormat="1" ht="12" customHeight="1">
      <c r="B97" s="191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3"/>
      <c r="O97" s="7"/>
    </row>
    <row r="98" spans="2:15" s="49" customFormat="1" ht="12" customHeight="1">
      <c r="B98" s="191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3"/>
      <c r="O98" s="7"/>
    </row>
    <row r="99" spans="2:15" s="49" customFormat="1" ht="12" customHeight="1">
      <c r="B99" s="191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3"/>
      <c r="O99" s="7"/>
    </row>
    <row r="100" spans="2:15" s="49" customFormat="1" ht="12" customHeight="1"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  <c r="O100" s="7"/>
    </row>
  </sheetData>
  <sheetProtection/>
  <mergeCells count="132">
    <mergeCell ref="B77:C77"/>
    <mergeCell ref="K61:N61"/>
    <mergeCell ref="E79:F79"/>
    <mergeCell ref="E76:F76"/>
    <mergeCell ref="K78:L78"/>
    <mergeCell ref="E75:F75"/>
    <mergeCell ref="H76:I76"/>
    <mergeCell ref="H78:I78"/>
    <mergeCell ref="H75:I75"/>
    <mergeCell ref="J61:J66"/>
    <mergeCell ref="C3:D3"/>
    <mergeCell ref="M41:N41"/>
    <mergeCell ref="E40:F40"/>
    <mergeCell ref="C41:D41"/>
    <mergeCell ref="K40:L40"/>
    <mergeCell ref="L22:N22"/>
    <mergeCell ref="C39:D39"/>
    <mergeCell ref="G40:H40"/>
    <mergeCell ref="L26:N26"/>
    <mergeCell ref="L23:N23"/>
    <mergeCell ref="B75:C75"/>
    <mergeCell ref="K41:L41"/>
    <mergeCell ref="B22:B26"/>
    <mergeCell ref="I37:J37"/>
    <mergeCell ref="K37:L37"/>
    <mergeCell ref="K66:N66"/>
    <mergeCell ref="M58:N58"/>
    <mergeCell ref="I41:J41"/>
    <mergeCell ref="C35:D35"/>
    <mergeCell ref="M38:N38"/>
    <mergeCell ref="B43:N43"/>
    <mergeCell ref="G41:H41"/>
    <mergeCell ref="B35:B41"/>
    <mergeCell ref="B54:N54"/>
    <mergeCell ref="K60:L60"/>
    <mergeCell ref="E41:F41"/>
    <mergeCell ref="C36:D36"/>
    <mergeCell ref="E38:F38"/>
    <mergeCell ref="E36:F36"/>
    <mergeCell ref="M40:N40"/>
    <mergeCell ref="B99:N99"/>
    <mergeCell ref="B89:N89"/>
    <mergeCell ref="B85:N85"/>
    <mergeCell ref="M56:N56"/>
    <mergeCell ref="H81:I81"/>
    <mergeCell ref="H82:I82"/>
    <mergeCell ref="K81:L81"/>
    <mergeCell ref="B91:N91"/>
    <mergeCell ref="B82:C82"/>
    <mergeCell ref="K80:L80"/>
    <mergeCell ref="B94:N94"/>
    <mergeCell ref="H80:I80"/>
    <mergeCell ref="B81:C81"/>
    <mergeCell ref="B100:N100"/>
    <mergeCell ref="B97:N97"/>
    <mergeCell ref="B90:N90"/>
    <mergeCell ref="E82:F82"/>
    <mergeCell ref="B88:N88"/>
    <mergeCell ref="B98:N98"/>
    <mergeCell ref="B87:N87"/>
    <mergeCell ref="B92:N92"/>
    <mergeCell ref="B93:N93"/>
    <mergeCell ref="B95:N95"/>
    <mergeCell ref="C38:D38"/>
    <mergeCell ref="I39:J39"/>
    <mergeCell ref="E39:F39"/>
    <mergeCell ref="C40:D40"/>
    <mergeCell ref="K38:L38"/>
    <mergeCell ref="K39:L39"/>
    <mergeCell ref="I40:J40"/>
    <mergeCell ref="L24:N24"/>
    <mergeCell ref="L25:N25"/>
    <mergeCell ref="K35:L35"/>
    <mergeCell ref="M35:N35"/>
    <mergeCell ref="F22:H22"/>
    <mergeCell ref="F23:H23"/>
    <mergeCell ref="F24:H24"/>
    <mergeCell ref="F25:H25"/>
    <mergeCell ref="C37:D37"/>
    <mergeCell ref="F26:H26"/>
    <mergeCell ref="G37:H37"/>
    <mergeCell ref="G36:H36"/>
    <mergeCell ref="E37:F37"/>
    <mergeCell ref="E35:F35"/>
    <mergeCell ref="M37:N37"/>
    <mergeCell ref="G35:H35"/>
    <mergeCell ref="G38:H38"/>
    <mergeCell ref="G39:H39"/>
    <mergeCell ref="M39:N39"/>
    <mergeCell ref="I36:J36"/>
    <mergeCell ref="K36:L36"/>
    <mergeCell ref="M36:N36"/>
    <mergeCell ref="I35:J35"/>
    <mergeCell ref="M59:N59"/>
    <mergeCell ref="M60:N60"/>
    <mergeCell ref="J56:L56"/>
    <mergeCell ref="K77:L77"/>
    <mergeCell ref="E77:F77"/>
    <mergeCell ref="H77:I77"/>
    <mergeCell ref="K63:N63"/>
    <mergeCell ref="K75:L75"/>
    <mergeCell ref="K64:N64"/>
    <mergeCell ref="K76:L76"/>
    <mergeCell ref="B53:N53"/>
    <mergeCell ref="K58:L58"/>
    <mergeCell ref="I38:J38"/>
    <mergeCell ref="K62:N62"/>
    <mergeCell ref="K82:L82"/>
    <mergeCell ref="K65:N65"/>
    <mergeCell ref="K59:L59"/>
    <mergeCell ref="B76:C76"/>
    <mergeCell ref="H79:I79"/>
    <mergeCell ref="E78:F78"/>
    <mergeCell ref="B78:C78"/>
    <mergeCell ref="E80:F80"/>
    <mergeCell ref="K57:L57"/>
    <mergeCell ref="M57:N57"/>
    <mergeCell ref="B79:C79"/>
    <mergeCell ref="B96:N96"/>
    <mergeCell ref="B86:N86"/>
    <mergeCell ref="K79:L79"/>
    <mergeCell ref="B80:C80"/>
    <mergeCell ref="E81:F81"/>
    <mergeCell ref="B52:N52"/>
    <mergeCell ref="B50:N50"/>
    <mergeCell ref="B51:N51"/>
    <mergeCell ref="B44:N44"/>
    <mergeCell ref="B46:N46"/>
    <mergeCell ref="B45:N45"/>
    <mergeCell ref="B48:N48"/>
    <mergeCell ref="B49:N49"/>
    <mergeCell ref="B47:N4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2024-01-10T03:54:33Z</dcterms:modified>
  <cp:category/>
  <cp:version/>
  <cp:contentType/>
  <cp:contentStatus/>
</cp:coreProperties>
</file>