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9D9D2051-EEF1-4836-994E-E2E8FA891BE6}" xr6:coauthVersionLast="47" xr6:coauthVersionMax="47" xr10:uidLastSave="{00000000-0000-0000-0000-000000000000}"/>
  <bookViews>
    <workbookView xWindow="-20928" yWindow="4092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<sst xmlns="http://schemas.openxmlformats.org/spreadsheetml/2006/main" count="201" uniqueCount="186">
  <si>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</si>
  <si>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</si>
  <si>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</si>
  <si>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</si>
  <si>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</si>
  <si>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</si>
  <si>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</si>
  <si>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</si>
  <si>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</si>
  <si>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</si>
  <si>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</si>
  <si>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</si>
  <si>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</si>
  <si>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</si>
  <si>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</si>
  <si>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</si>
  <si>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</si>
  <si>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</si>
  <si>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</si>
  <si>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</si>
  <si>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</si>
  <si>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</si>
  <si>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</si>
  <si>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</si>
  <si>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</si>
  <si>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</si>
  <si>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</si>
  <si>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</si>
  <si>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</si>
  <si>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</si>
  <si>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</si>
  <si>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</si>
  <si>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</si>
  <si>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</si>
  <si>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</si>
  <si>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</si>
  <si>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</si>
  <si>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</si>
  <si>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</si>
  <si>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</si>
  <si>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</si>
  <si>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</si>
  <si>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</si>
  <si>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</si>
  <si>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</si>
  <si>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</si>
  <si>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</si>
  <si>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</si>
  <si>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</si>
  <si>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</si>
  <si>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</si>
  <si>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</si>
  <si>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</si>
  <si>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</si>
  <si>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</si>
  <si>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</si>
  <si>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</si>
  <si>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</si>
  <si>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</si>
  <si>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</si>
  <si>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</si>
  <si>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</si>
  <si>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</si>
  <si>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</si>
  <si>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</si>
  <si>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</si>
  <si>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</si>
  <si>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</si>
  <si>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</si>
  <si>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</si>
  <si>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</si>
  <si>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</si>
  <si>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</si>
  <si>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</si>
  <si>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</si>
  <si>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</si>
  <si>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</si>
  <si>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</si>
  <si>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</si>
  <si>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</si>
  <si>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</si>
  <si>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</si>
  <si>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</si>
  <si>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</si>
  <si>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</si>
  <si>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</si>
  <si>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</si>
  <si>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</si>
  <si>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</si>
  <si>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</si>
  <si>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</si>
  <si>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</si>
  <si>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</si>
  <si>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</si>
  <si>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</si>
  <si>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</si>
  <si>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</si>
  <si>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</si>
  <si>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</si>
  <si>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</si>
  <si>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</si>
  <si>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</si>
  <si>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</si>
  <si>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</si>
  <si>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</si>
  <si>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</si>
  <si>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</si>
  <si>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</si>
  <si>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</si>
  <si>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</si>
  <si>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</si>
  <si>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</si>
  <si>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</si>
  <si>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</si>
  <si>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</si>
  <si>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</si>
  <si>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</si>
  <si>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</si>
  <si>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</si>
  <si>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</si>
  <si>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</si>
  <si>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</si>
  <si>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</si>
  <si>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</si>
  <si>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</si>
  <si>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</si>
  <si>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</si>
  <si>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</si>
  <si>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</si>
  <si>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</si>
  <si>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</si>
  <si>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</si>
  <si>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</si>
  <si>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</si>
  <si>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</si>
  <si>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</si>
  <si>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</si>
  <si>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</si>
  <si>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</si>
  <si>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</si>
  <si>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</si>
  <si>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</si>
  <si>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</si>
  <si>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</si>
  <si>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</si>
  <si>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</si>
  <si>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</si>
  <si>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</si>
  <si>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</si>
  <si>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</si>
  <si>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</si>
  <si>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</si>
  <si>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</si>
  <si>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</si>
  <si>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</si>
  <si>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</si>
  <si>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</si>
  <si>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</si>
  <si>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</si>
  <si>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</si>
  <si>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</si>
  <si>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</si>
  <si>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</si>
  <si>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</si>
  <si>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</si>
  <si>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</si>
  <si>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</si>
  <si>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</si>
  <si>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</si>
  <si>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</si>
  <si>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</si>
  <si>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</si>
  <si>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</si>
  <si>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</si>
  <si>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</si>
  <si>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</si>
  <si>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</si>
  <si>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</si>
  <si>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</si>
  <si>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</si>
  <si>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</si>
  <si>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김예은</t>
    <phoneticPr fontId="3" type="noConversion"/>
  </si>
  <si>
    <t>-</t>
    <phoneticPr fontId="3" type="noConversion"/>
  </si>
  <si>
    <t>N</t>
    <phoneticPr fontId="3" type="noConversion"/>
  </si>
  <si>
    <t>NE</t>
    <phoneticPr fontId="3" type="noConversion"/>
  </si>
  <si>
    <t>[8:30] 비로 인한 관측 대기 후 [17:42] 관측 종료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</si>
</sst>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checked="Checked" fmlaLink="$P$10" lockText="1" noThreeD="1"/>
</file>

<file path=xl/ctrlProps/ctrlProp18.xml><?xml version="1.0" encoding="utf-8"?>
<formControlPr xmlns="http://schemas.microsoft.com/office/spreadsheetml/2009/9/main" objectType="CheckBox" checked="Checked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H33" sqref="H33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61">
        <v>46326</v>
      </c>
      <c r="D3" s="162"/>
      <c r="E3" s="1"/>
      <c r="F3" s="1"/>
      <c r="G3" s="1"/>
      <c r="H3" s="1"/>
      <c r="I3" s="1"/>
      <c r="J3" s="1"/>
      <c r="K3" s="66" t="s">
        <v>2</v>
      </c>
      <c r="L3" s="163">
        <f>(P31-(P32+P33))/P31*100</f>
        <v>0</v>
      </c>
      <c r="M3" s="163"/>
      <c r="N3" s="66" t="s">
        <v>3</v>
      </c>
      <c r="O3" s="163">
        <f>(P31-P33)/P31*100</f>
        <v>100</v>
      </c>
      <c r="P3" s="163"/>
    </row>
    <row r="4" spans="2:16" ht="14.25" customHeight="1" x14ac:dyDescent="0.35">
      <c r="B4" s="34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0.41249999999999998</v>
      </c>
      <c r="D9" s="8" t="s">
        <v>182</v>
      </c>
      <c r="E9" s="8">
        <v>13.9</v>
      </c>
      <c r="F9" s="8">
        <v>88.6</v>
      </c>
      <c r="G9" s="36" t="s">
        <v>183</v>
      </c>
      <c r="H9" s="8">
        <v>4.5</v>
      </c>
      <c r="I9" s="36">
        <v>70.2</v>
      </c>
      <c r="J9" s="9">
        <f>IF(L9, 1, 0) + IF(M9, 2, 0) + IF(N9, 4, 0) + IF(O9, 8, 0) + IF(P9, 16, 0)</f>
        <v>16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1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182</v>
      </c>
      <c r="E10" s="8">
        <v>13.3</v>
      </c>
      <c r="F10" s="8">
        <v>88.1</v>
      </c>
      <c r="G10" s="36" t="s">
        <v>183</v>
      </c>
      <c r="H10" s="8">
        <v>1.3</v>
      </c>
      <c r="I10" s="11"/>
      <c r="J10" s="9">
        <f>IF(L10, 1, 0) + IF(M10, 2, 0) + IF(N10, 4, 0) + IF(O10, 8, 0) + IF(P10, 16, 0)</f>
        <v>16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1</v>
      </c>
    </row>
    <row r="11" spans="2:16" ht="14.25" customHeight="1" thickBot="1" x14ac:dyDescent="0.4">
      <c r="B11" s="13" t="s">
        <v>23</v>
      </c>
      <c r="C11" s="14">
        <v>0.73750000000000004</v>
      </c>
      <c r="D11" s="15" t="s">
        <v>182</v>
      </c>
      <c r="E11" s="15">
        <v>13.7</v>
      </c>
      <c r="F11" s="15">
        <v>89.9</v>
      </c>
      <c r="G11" s="36" t="s">
        <v>184</v>
      </c>
      <c r="H11" s="15">
        <v>2.2000000000000002</v>
      </c>
      <c r="I11" s="16"/>
      <c r="J11" s="9">
        <f>IF(L11, 1, 0) + IF(M11, 2, 0) + IF(N11, 4, 0) + IF(O11, 8, 0) + IF(P11, 16, 0)</f>
        <v>16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1</v>
      </c>
    </row>
    <row r="12" spans="2:16" ht="14.25" customHeight="1" thickBot="1" x14ac:dyDescent="0.4">
      <c r="B12" s="17" t="s">
        <v>24</v>
      </c>
      <c r="C12" s="18">
        <f>(24-C9)+C11</f>
        <v>24.324999999999999</v>
      </c>
      <c r="D12" s="19" t="e">
        <f>AVERAGE(D9:D11)</f>
        <v>#DIV/0!</v>
      </c>
      <c r="E12" s="19">
        <f>AVERAGE(E9:E11)</f>
        <v>13.633333333333335</v>
      </c>
      <c r="F12" s="20">
        <f>AVERAGE(F9:F11)</f>
        <v>88.866666666666674</v>
      </c>
      <c r="G12" s="21"/>
      <c r="H12" s="22">
        <f>AVERAGE(H9:H11)</f>
        <v>2.6666666666666665</v>
      </c>
      <c r="I12" s="23"/>
      <c r="J12" s="24">
        <f>AVERAGE(J9:J11)</f>
        <v>16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9" t="s">
        <v>45</v>
      </c>
      <c r="C22" s="35" t="s">
        <v>21</v>
      </c>
      <c r="D22" s="35" t="s">
        <v>23</v>
      </c>
      <c r="E22" s="35" t="s">
        <v>46</v>
      </c>
      <c r="F22" s="170" t="s">
        <v>47</v>
      </c>
      <c r="G22" s="170"/>
      <c r="H22" s="170"/>
      <c r="I22" s="170"/>
      <c r="J22" s="35" t="s">
        <v>21</v>
      </c>
      <c r="K22" s="35" t="s">
        <v>23</v>
      </c>
      <c r="L22" s="35" t="s">
        <v>46</v>
      </c>
      <c r="M22" s="170" t="s">
        <v>47</v>
      </c>
      <c r="N22" s="170"/>
      <c r="O22" s="170"/>
      <c r="P22" s="170"/>
    </row>
    <row r="23" spans="2:16" ht="13.5" customHeight="1" x14ac:dyDescent="0.35">
      <c r="B23" s="169"/>
      <c r="C23" s="116"/>
      <c r="D23" s="116"/>
      <c r="E23" s="36" t="s">
        <v>48</v>
      </c>
      <c r="F23" s="168"/>
      <c r="G23" s="168"/>
      <c r="H23" s="168"/>
      <c r="I23" s="168"/>
      <c r="J23" s="106"/>
      <c r="K23" s="106"/>
      <c r="L23" s="116" t="s">
        <v>165</v>
      </c>
      <c r="M23" s="168"/>
      <c r="N23" s="168"/>
      <c r="O23" s="168"/>
      <c r="P23" s="168"/>
    </row>
    <row r="24" spans="2:16" ht="13.5" customHeight="1" x14ac:dyDescent="0.35">
      <c r="B24" s="169"/>
      <c r="C24" s="106"/>
      <c r="D24" s="106"/>
      <c r="E24" s="113" t="s">
        <v>178</v>
      </c>
      <c r="F24" s="168"/>
      <c r="G24" s="168"/>
      <c r="H24" s="168"/>
      <c r="I24" s="168"/>
      <c r="J24" s="106"/>
      <c r="K24" s="106"/>
      <c r="L24" s="36" t="s">
        <v>180</v>
      </c>
      <c r="M24" s="171"/>
      <c r="N24" s="172"/>
      <c r="O24" s="172"/>
      <c r="P24" s="173"/>
    </row>
    <row r="25" spans="2:16" ht="13.5" customHeight="1" x14ac:dyDescent="0.35">
      <c r="B25" s="169"/>
      <c r="C25" s="116"/>
      <c r="D25" s="116"/>
      <c r="E25" s="113" t="s">
        <v>171</v>
      </c>
      <c r="F25" s="168"/>
      <c r="G25" s="168"/>
      <c r="H25" s="168"/>
      <c r="I25" s="168"/>
      <c r="J25" s="106"/>
      <c r="K25" s="106"/>
      <c r="L25" s="36" t="s">
        <v>49</v>
      </c>
      <c r="M25" s="168"/>
      <c r="N25" s="168"/>
      <c r="O25" s="168"/>
      <c r="P25" s="168"/>
    </row>
    <row r="26" spans="2:16" ht="13.5" customHeight="1" x14ac:dyDescent="0.35">
      <c r="B26" s="169"/>
      <c r="C26" s="106"/>
      <c r="D26" s="106"/>
      <c r="E26" s="113" t="s">
        <v>165</v>
      </c>
      <c r="F26" s="168"/>
      <c r="G26" s="168"/>
      <c r="H26" s="168"/>
      <c r="I26" s="168"/>
      <c r="J26" s="106"/>
      <c r="K26" s="106"/>
      <c r="L26" s="36" t="s">
        <v>176</v>
      </c>
      <c r="M26" s="168"/>
      <c r="N26" s="168"/>
      <c r="O26" s="168"/>
      <c r="P26" s="168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60" t="s">
        <v>50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0.32500000000000001</v>
      </c>
      <c r="N30" s="43"/>
      <c r="O30" s="45"/>
      <c r="P30" s="46">
        <f>SUM(C30:J30,L30:N30)</f>
        <v>0.32500000000000001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>
        <v>0.32500000000000001</v>
      </c>
      <c r="I31" s="7"/>
      <c r="J31" s="7"/>
      <c r="K31" s="7"/>
      <c r="L31" s="7"/>
      <c r="M31" s="7"/>
      <c r="N31" s="7"/>
      <c r="O31" s="48"/>
      <c r="P31" s="46">
        <f>SUM(C31:N31)</f>
        <v>0.32500000000000001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>
        <v>0.32500000000000001</v>
      </c>
      <c r="I32" s="50"/>
      <c r="J32" s="50"/>
      <c r="K32" s="50"/>
      <c r="L32" s="50"/>
      <c r="M32" s="50"/>
      <c r="N32" s="50"/>
      <c r="O32" s="51"/>
      <c r="P32" s="46">
        <f>SUM(C32:N32)</f>
        <v>0.32500000000000001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5" t="s">
        <v>67</v>
      </c>
      <c r="C36" s="158"/>
      <c r="D36" s="159"/>
      <c r="E36" s="158"/>
      <c r="F36" s="159"/>
      <c r="G36" s="158"/>
      <c r="H36" s="159"/>
      <c r="I36" s="158"/>
      <c r="J36" s="159"/>
      <c r="K36" s="158"/>
      <c r="L36" s="159"/>
      <c r="M36" s="158"/>
      <c r="N36" s="159"/>
      <c r="O36" s="153"/>
      <c r="P36" s="153"/>
    </row>
    <row r="37" spans="2:16" ht="18" customHeight="1" x14ac:dyDescent="0.35">
      <c r="B37" s="156"/>
      <c r="C37" s="158"/>
      <c r="D37" s="159"/>
      <c r="E37" s="153"/>
      <c r="F37" s="153"/>
      <c r="G37" s="153"/>
      <c r="H37" s="153"/>
      <c r="I37" s="153"/>
      <c r="J37" s="153"/>
      <c r="K37" s="153"/>
      <c r="L37" s="153"/>
      <c r="M37" s="158"/>
      <c r="N37" s="159"/>
      <c r="O37" s="153"/>
      <c r="P37" s="153"/>
    </row>
    <row r="38" spans="2:16" ht="18" customHeight="1" x14ac:dyDescent="0.35">
      <c r="B38" s="156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2:16" ht="18" customHeight="1" x14ac:dyDescent="0.35">
      <c r="B39" s="156"/>
      <c r="C39" s="153"/>
      <c r="D39" s="153"/>
      <c r="E39" s="153"/>
      <c r="F39" s="153"/>
      <c r="G39" s="153"/>
      <c r="H39" s="153"/>
      <c r="I39" s="153"/>
      <c r="J39" s="153"/>
      <c r="K39" s="153" t="s">
        <v>177</v>
      </c>
      <c r="L39" s="153"/>
      <c r="M39" s="153"/>
      <c r="N39" s="153"/>
      <c r="O39" s="153"/>
      <c r="P39" s="153"/>
    </row>
    <row r="40" spans="2:16" ht="18" customHeight="1" x14ac:dyDescent="0.35">
      <c r="B40" s="156"/>
      <c r="C40" s="153"/>
      <c r="D40" s="153"/>
      <c r="E40" s="153"/>
      <c r="F40" s="153"/>
      <c r="G40" s="154"/>
      <c r="H40" s="154"/>
      <c r="I40" s="153"/>
      <c r="J40" s="153"/>
      <c r="K40" s="153"/>
      <c r="L40" s="153"/>
      <c r="M40" s="153"/>
      <c r="N40" s="153"/>
      <c r="O40" s="153"/>
      <c r="P40" s="153"/>
    </row>
    <row r="41" spans="2:16" ht="18" customHeight="1" x14ac:dyDescent="0.35">
      <c r="B41" s="157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46" t="s">
        <v>185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7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50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2"/>
    </row>
    <row r="49" spans="2:16" ht="14.1" customHeight="1" x14ac:dyDescent="0.35">
      <c r="B49" s="149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179</v>
      </c>
      <c r="C54" s="127"/>
      <c r="D54" s="127"/>
      <c r="E54" s="127"/>
      <c r="F54" s="112"/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6" t="s">
        <v>69</v>
      </c>
      <c r="C56" s="18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7" t="s">
        <v>70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9"/>
      <c r="N57" s="190" t="s">
        <v>71</v>
      </c>
      <c r="O57" s="188"/>
      <c r="P57" s="191"/>
    </row>
    <row r="58" spans="2:16" ht="17.100000000000001" customHeight="1" x14ac:dyDescent="0.35">
      <c r="B58" s="192" t="s">
        <v>72</v>
      </c>
      <c r="C58" s="193"/>
      <c r="D58" s="194"/>
      <c r="E58" s="192" t="s">
        <v>73</v>
      </c>
      <c r="F58" s="193"/>
      <c r="G58" s="194"/>
      <c r="H58" s="193" t="s">
        <v>74</v>
      </c>
      <c r="I58" s="193"/>
      <c r="J58" s="193"/>
      <c r="K58" s="195" t="s">
        <v>75</v>
      </c>
      <c r="L58" s="193"/>
      <c r="M58" s="196"/>
      <c r="N58" s="197"/>
      <c r="O58" s="193"/>
      <c r="P58" s="198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19</v>
      </c>
      <c r="G72" s="60">
        <v>18.3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69.599999999999994</v>
      </c>
      <c r="G73" s="61">
        <v>59.4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0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15.6</v>
      </c>
      <c r="G79" s="60">
        <v>16.2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68.7</v>
      </c>
      <c r="G80" s="61">
        <v>60.2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4" t="s">
        <v>161</v>
      </c>
      <c r="C84" s="164"/>
    </row>
    <row r="85" spans="2:16" ht="15" customHeight="1" x14ac:dyDescent="0.35">
      <c r="B85" s="165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</row>
    <row r="86" spans="2:16" ht="15" customHeight="1" x14ac:dyDescent="0.35">
      <c r="B86" s="174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6"/>
    </row>
    <row r="87" spans="2:16" ht="15" customHeight="1" x14ac:dyDescent="0.35">
      <c r="B87" s="174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6"/>
    </row>
    <row r="88" spans="2:16" ht="15" customHeight="1" x14ac:dyDescent="0.35">
      <c r="B88" s="184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80"/>
    </row>
    <row r="89" spans="2:16" ht="15" customHeight="1" x14ac:dyDescent="0.35">
      <c r="B89" s="178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80"/>
    </row>
    <row r="90" spans="2:16" ht="15" customHeight="1" x14ac:dyDescent="0.35">
      <c r="B90" s="178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80"/>
    </row>
    <row r="91" spans="2:16" ht="15" customHeight="1" x14ac:dyDescent="0.35">
      <c r="B91" s="178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80"/>
    </row>
    <row r="92" spans="2:16" ht="15" customHeight="1" x14ac:dyDescent="0.35">
      <c r="B92" s="178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80"/>
    </row>
    <row r="93" spans="2:16" ht="15" customHeight="1" x14ac:dyDescent="0.35">
      <c r="B93" s="178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80"/>
    </row>
    <row r="94" spans="2:16" ht="15" customHeight="1" x14ac:dyDescent="0.35">
      <c r="B94" s="178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80"/>
    </row>
    <row r="95" spans="2:16" ht="15" customHeight="1" x14ac:dyDescent="0.35">
      <c r="B95" s="185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80"/>
    </row>
    <row r="96" spans="2:16" ht="15" customHeight="1" x14ac:dyDescent="0.35">
      <c r="B96" s="178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80"/>
    </row>
    <row r="97" spans="2:16" ht="15" customHeight="1" x14ac:dyDescent="0.35">
      <c r="B97" s="178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80"/>
    </row>
    <row r="98" spans="2:16" ht="15" customHeight="1" x14ac:dyDescent="0.35">
      <c r="B98" s="178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80"/>
    </row>
    <row r="99" spans="2:16" ht="15" customHeight="1" x14ac:dyDescent="0.35">
      <c r="B99" s="181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3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2026-11-03T08:24:47Z</dcterms:modified>
</cp:coreProperties>
</file>