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F6EBEC4C-C312-4E43-AFE6-DE39CFEEE25F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<sst xmlns="http://schemas.openxmlformats.org/spreadsheetml/2006/main" count="202" uniqueCount="188">
  <si>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</si>
  <si>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</si>
  <si>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</si>
  <si>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</si>
  <si>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</si>
  <si>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</si>
  <si>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</si>
  <si>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</si>
  <si>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</si>
  <si>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</si>
  <si>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</si>
  <si>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</si>
  <si>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</si>
  <si>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</si>
  <si>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</si>
  <si>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</si>
  <si>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</si>
  <si>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</si>
  <si>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</si>
  <si>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</si>
  <si>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</si>
  <si>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</si>
  <si>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</si>
  <si>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</si>
  <si>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</si>
  <si>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</si>
  <si>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</si>
  <si>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</si>
  <si>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</si>
  <si>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</si>
  <si>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</si>
  <si>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</si>
  <si>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</si>
  <si>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</si>
  <si>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</si>
  <si>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</si>
  <si>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</si>
  <si>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</si>
  <si>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</si>
  <si>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</si>
  <si>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</si>
  <si>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</si>
  <si>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</si>
  <si>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</si>
  <si>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</si>
  <si>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</si>
  <si>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</si>
  <si>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</si>
  <si>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</si>
  <si>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</si>
  <si>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</si>
  <si>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</si>
  <si>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</si>
  <si>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</si>
  <si>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</si>
  <si>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</si>
  <si>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</si>
  <si>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</si>
  <si>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</si>
  <si>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</si>
  <si>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</si>
  <si>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</si>
  <si>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</si>
  <si>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</si>
  <si>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</si>
  <si>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</si>
  <si>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</si>
  <si>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</si>
  <si>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</si>
  <si>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</si>
  <si>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</si>
  <si>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</si>
  <si>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</si>
  <si>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</si>
  <si>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</si>
  <si>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</si>
  <si>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</si>
  <si>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</si>
  <si>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</si>
  <si>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</si>
  <si>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</si>
  <si>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</si>
  <si>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</si>
  <si>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</si>
  <si>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</si>
  <si>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</si>
  <si>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</si>
  <si>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</si>
  <si>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</si>
  <si>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</si>
  <si>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</si>
  <si>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</si>
  <si>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</si>
  <si>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</si>
  <si>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</si>
  <si>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</si>
  <si>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</si>
  <si>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</si>
  <si>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</si>
  <si>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</si>
  <si>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</si>
  <si>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</si>
  <si>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</si>
  <si>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</si>
  <si>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</si>
  <si>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</si>
  <si>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</si>
  <si>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</si>
  <si>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</si>
  <si>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</si>
  <si>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</si>
  <si>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</si>
  <si>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</si>
  <si>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</si>
  <si>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</si>
  <si>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</si>
  <si>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</si>
  <si>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</si>
  <si>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</si>
  <si>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</si>
  <si>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</si>
  <si>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</si>
  <si>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</si>
  <si>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</si>
  <si>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</si>
  <si>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</si>
  <si>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</si>
  <si>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</si>
  <si>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</si>
  <si>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</si>
  <si>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</si>
  <si>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</si>
  <si>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</si>
  <si>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</si>
  <si>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</si>
  <si>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</si>
  <si>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</si>
  <si>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</si>
  <si>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</si>
  <si>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</si>
  <si>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</si>
  <si>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</si>
  <si>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</si>
  <si>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</si>
  <si>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</si>
  <si>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</si>
  <si>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</si>
  <si>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</si>
  <si>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</si>
  <si>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</si>
  <si>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</si>
  <si>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</si>
  <si>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</si>
  <si>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</si>
  <si>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</si>
  <si>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</si>
  <si>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</si>
  <si>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</si>
  <si>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</si>
  <si>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</si>
  <si>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</si>
  <si>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</si>
  <si>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</si>
  <si>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</si>
  <si>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</si>
  <si>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</si>
  <si>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</si>
  <si>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</si>
  <si>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</si>
  <si>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</si>
  <si>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</si>
  <si>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</si>
  <si>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</si>
  <si>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</si>
  <si>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</si>
  <si>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</si>
  <si>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</si>
  <si>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</si>
  <si>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</si>
  <si>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</si>
  <si>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</si>
  <si>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</si>
  <si>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김예은</t>
    <phoneticPr fontId="3" type="noConversion"/>
  </si>
  <si>
    <t>-</t>
    <phoneticPr fontId="3" type="noConversion"/>
  </si>
  <si>
    <t>NNE</t>
    <phoneticPr fontId="3" type="noConversion"/>
  </si>
  <si>
    <t>SE</t>
    <phoneticPr fontId="3" type="noConversion"/>
  </si>
  <si>
    <t>SSW</t>
    <phoneticPr fontId="3" type="noConversion"/>
  </si>
  <si>
    <t>CCD 카메라를 K-SPEC으로 교체 후 시험관측 진행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</si>
</sst>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G73" sqref="G73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46321</v>
      </c>
      <c r="D3" s="151"/>
      <c r="E3" s="1"/>
      <c r="F3" s="1"/>
      <c r="G3" s="1"/>
      <c r="H3" s="1"/>
      <c r="I3" s="1"/>
      <c r="J3" s="1"/>
      <c r="K3" s="66" t="s">
        <v>2</v>
      </c>
      <c r="L3" s="152" t="e">
        <f>(P31-(P32+P33))/P31*100</f>
        <v>#DIV/0!</v>
      </c>
      <c r="M3" s="152"/>
      <c r="N3" s="66" t="s">
        <v>3</v>
      </c>
      <c r="O3" s="152" t="e">
        <f>(P31-P33)/P31*100</f>
        <v>#DIV/0!</v>
      </c>
      <c r="P3" s="152"/>
    </row>
    <row r="4" spans="2:16" ht="14.25" customHeight="1" x14ac:dyDescent="0.35">
      <c r="B4" s="34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0.40902777777777777</v>
      </c>
      <c r="D9" s="8" t="s">
        <v>183</v>
      </c>
      <c r="E9" s="8">
        <v>11.8</v>
      </c>
      <c r="F9" s="8">
        <v>34.1</v>
      </c>
      <c r="G9" s="36" t="s">
        <v>184</v>
      </c>
      <c r="H9" s="8">
        <v>1</v>
      </c>
      <c r="I9" s="36">
        <v>99.8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183</v>
      </c>
      <c r="E10" s="8">
        <v>8.9</v>
      </c>
      <c r="F10" s="8">
        <v>44.4</v>
      </c>
      <c r="G10" s="36" t="s">
        <v>185</v>
      </c>
      <c r="H10" s="8">
        <v>4.7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0.7416666666666667</v>
      </c>
      <c r="D11" s="15" t="s">
        <v>183</v>
      </c>
      <c r="E11" s="15">
        <v>7.4</v>
      </c>
      <c r="F11" s="15">
        <v>55.4</v>
      </c>
      <c r="G11" s="36" t="s">
        <v>186</v>
      </c>
      <c r="H11" s="15">
        <v>3.5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24.332638888888891</v>
      </c>
      <c r="D12" s="19" t="e">
        <f>AVERAGE(D9:D11)</f>
        <v>#DIV/0!</v>
      </c>
      <c r="E12" s="19">
        <f>AVERAGE(E9:E11)</f>
        <v>9.3666666666666671</v>
      </c>
      <c r="F12" s="20">
        <f>AVERAGE(F9:F11)</f>
        <v>44.633333333333333</v>
      </c>
      <c r="G12" s="21"/>
      <c r="H12" s="22">
        <f>AVERAGE(H9:H11)</f>
        <v>3.0666666666666664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180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0.33263888888888887</v>
      </c>
      <c r="N30" s="43"/>
      <c r="O30" s="45"/>
      <c r="P30" s="46">
        <f>SUM(C30:J30,L30:N30)</f>
        <v>0.33263888888888887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/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187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4.1" customHeight="1" x14ac:dyDescent="0.35">
      <c r="B45" s="176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6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8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80"/>
    </row>
    <row r="49" spans="2:16" ht="14.1" customHeight="1" x14ac:dyDescent="0.35">
      <c r="B49" s="17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6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6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6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5" t="s">
        <v>168</v>
      </c>
      <c r="C53" s="196"/>
      <c r="D53" s="115"/>
      <c r="E53" s="115"/>
      <c r="F53" s="115"/>
      <c r="G53" s="197"/>
      <c r="H53" s="196"/>
      <c r="I53" s="196"/>
      <c r="J53" s="196"/>
      <c r="K53" s="196"/>
      <c r="L53" s="196"/>
      <c r="M53" s="196"/>
      <c r="N53" s="196"/>
      <c r="O53" s="196"/>
      <c r="P53" s="198"/>
    </row>
    <row r="54" spans="2:16" ht="14.1" customHeight="1" thickTop="1" thickBot="1" x14ac:dyDescent="0.4">
      <c r="B54" s="190" t="s">
        <v>179</v>
      </c>
      <c r="C54" s="191"/>
      <c r="D54" s="191"/>
      <c r="E54" s="191"/>
      <c r="F54" s="112"/>
      <c r="G54" s="192"/>
      <c r="H54" s="193"/>
      <c r="I54" s="193"/>
      <c r="J54" s="193"/>
      <c r="K54" s="193"/>
      <c r="L54" s="193"/>
      <c r="M54" s="193"/>
      <c r="N54" s="193"/>
      <c r="O54" s="193"/>
      <c r="P54" s="194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81" t="s">
        <v>76</v>
      </c>
      <c r="C59" s="168"/>
      <c r="D59" s="58">
        <v>7</v>
      </c>
      <c r="E59" s="181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81" t="s">
        <v>81</v>
      </c>
      <c r="C60" s="168"/>
      <c r="D60" s="58" t="b">
        <v>1</v>
      </c>
      <c r="E60" s="181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81" t="s">
        <v>86</v>
      </c>
      <c r="C61" s="168"/>
      <c r="D61" s="58" t="b">
        <v>1</v>
      </c>
      <c r="E61" s="181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81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81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81" t="s">
        <v>98</v>
      </c>
      <c r="F64" s="168"/>
      <c r="G64" s="58" t="b">
        <v>1</v>
      </c>
      <c r="H64" s="71"/>
      <c r="I64" s="72"/>
      <c r="J64" s="73"/>
      <c r="K64" s="188" t="s">
        <v>99</v>
      </c>
      <c r="L64" s="189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81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2" t="s">
        <v>105</v>
      </c>
      <c r="C69" s="182"/>
      <c r="D69" s="81"/>
      <c r="E69" s="81"/>
      <c r="F69" s="184" t="s">
        <v>106</v>
      </c>
      <c r="G69" s="186" t="s">
        <v>107</v>
      </c>
      <c r="H69" s="81"/>
      <c r="I69" s="182" t="s">
        <v>108</v>
      </c>
      <c r="J69" s="182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3"/>
      <c r="C70" s="183"/>
      <c r="D70" s="85"/>
      <c r="E70" s="86"/>
      <c r="F70" s="185"/>
      <c r="G70" s="187"/>
      <c r="H70" s="87"/>
      <c r="I70" s="183"/>
      <c r="J70" s="183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18.2</v>
      </c>
      <c r="G72" s="60">
        <v>17.100000000000001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41.3</v>
      </c>
      <c r="G73" s="61">
        <v>37.700000000000003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>
        <v>40</v>
      </c>
      <c r="G75" s="62">
        <v>35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>
        <v>40</v>
      </c>
      <c r="G76" s="62">
        <v>35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>
        <v>255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12.3</v>
      </c>
      <c r="G79" s="60">
        <v>11.1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41.2</v>
      </c>
      <c r="G80" s="61">
        <v>38.700000000000003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181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2026-11-03T09:17:01Z</dcterms:modified>
</cp:coreProperties>
</file>