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D553C520-3C45-42CB-80FC-C7A732D18AC3}" xr6:coauthVersionLast="47" xr6:coauthVersionMax="47" xr10:uidLastSave="{00000000-0000-0000-0000-000000000000}"/>
  <bookViews>
    <workbookView xWindow="50052" yWindow="3492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<sst xmlns="http://schemas.openxmlformats.org/spreadsheetml/2006/main" count="204" uniqueCount="189">
  <si>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</si>
  <si>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</si>
  <si>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</si>
  <si>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</si>
  <si>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</si>
  <si>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</si>
  <si>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</si>
  <si>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</si>
  <si>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</si>
  <si>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</si>
  <si>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</si>
  <si>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</si>
  <si>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</si>
  <si>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</si>
  <si>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</si>
  <si>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</si>
  <si>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</si>
  <si>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</si>
  <si>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</si>
  <si>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</si>
  <si>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</si>
  <si>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</si>
  <si>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</si>
  <si>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</si>
  <si>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</si>
  <si>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</si>
  <si>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</si>
  <si>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</si>
  <si>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</si>
  <si>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</si>
  <si>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</si>
  <si>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</si>
  <si>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</si>
  <si>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</si>
  <si>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</si>
  <si>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</si>
  <si>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</si>
  <si>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</si>
  <si>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</si>
  <si>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</si>
  <si>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</si>
  <si>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</si>
  <si>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</si>
  <si>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</si>
  <si>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</si>
  <si>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</si>
  <si>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</si>
  <si>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</si>
  <si>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</si>
  <si>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</si>
  <si>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</si>
  <si>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</si>
  <si>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</si>
  <si>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</si>
  <si>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</si>
  <si>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</si>
  <si>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</si>
  <si>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</si>
  <si>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</si>
  <si>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</si>
  <si>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</si>
  <si>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</si>
  <si>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</si>
  <si>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</si>
  <si>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</si>
  <si>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</si>
  <si>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</si>
  <si>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</si>
  <si>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</si>
  <si>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</si>
  <si>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</si>
  <si>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</si>
  <si>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</si>
  <si>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</si>
  <si>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</si>
  <si>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</si>
  <si>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</si>
  <si>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</si>
  <si>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</si>
  <si>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</si>
  <si>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</si>
  <si>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</si>
  <si>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</si>
  <si>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</si>
  <si>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</si>
  <si>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</si>
  <si>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</si>
  <si>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</si>
  <si>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</si>
  <si>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</si>
  <si>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</si>
  <si>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</si>
  <si>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</si>
  <si>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</si>
  <si>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</si>
  <si>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</si>
  <si>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</si>
  <si>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</si>
  <si>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</si>
  <si>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</si>
  <si>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</si>
  <si>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</si>
  <si>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</si>
  <si>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</si>
  <si>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</si>
  <si>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</si>
  <si>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</si>
  <si>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</si>
  <si>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</si>
  <si>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</si>
  <si>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</si>
  <si>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</si>
  <si>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</si>
  <si>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</si>
  <si>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</si>
  <si>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</si>
  <si>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</si>
  <si>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</si>
  <si>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</si>
  <si>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</si>
  <si>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</si>
  <si>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</si>
  <si>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</si>
  <si>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</si>
  <si>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</si>
  <si>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</si>
  <si>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</si>
  <si>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</si>
  <si>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</si>
  <si>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</si>
  <si>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</si>
  <si>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</si>
  <si>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</si>
  <si>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</si>
  <si>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</si>
  <si>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</si>
  <si>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</si>
  <si>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</si>
  <si>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</si>
  <si>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</si>
  <si>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</si>
  <si>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</si>
  <si>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</si>
  <si>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</si>
  <si>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</si>
  <si>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</si>
  <si>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</si>
  <si>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</si>
  <si>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</si>
  <si>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</si>
  <si>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</si>
  <si>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</si>
  <si>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</si>
  <si>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</si>
  <si>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</si>
  <si>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</si>
  <si>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</si>
  <si>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</si>
  <si>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</si>
  <si>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</si>
  <si>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</si>
  <si>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</si>
  <si>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</si>
  <si>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</si>
  <si>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</si>
  <si>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</si>
  <si>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</si>
  <si>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</si>
  <si>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</si>
  <si>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</si>
  <si>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</si>
  <si>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</si>
  <si>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</si>
  <si>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</si>
  <si>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</si>
  <si>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</si>
  <si>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</si>
  <si>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</si>
  <si>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</si>
  <si>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</si>
  <si>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</si>
  <si>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</si>
  <si>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방풍막 고장</t>
    <phoneticPr fontId="3" type="noConversion"/>
  </si>
  <si>
    <t>신가은</t>
    <phoneticPr fontId="3" type="noConversion"/>
  </si>
  <si>
    <t>-</t>
    <phoneticPr fontId="3" type="noConversion"/>
  </si>
  <si>
    <t>[8:20] 짙은 구름으로 인한 관측 대기 / [17:00] 짙은 구름 및 우천으로 인한 관측 종료</t>
    <phoneticPr fontId="3" type="noConversion"/>
  </si>
  <si>
    <t>E</t>
    <phoneticPr fontId="3" type="noConversion"/>
  </si>
  <si>
    <t>ESE</t>
    <phoneticPr fontId="3" type="noConversion"/>
  </si>
  <si>
    <t>NE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</si>
</sst>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checked="Checked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67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58" t="s">
        <v>0</v>
      </c>
      <c r="C2" s="15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9">
        <v>46310</v>
      </c>
      <c r="D3" s="160"/>
      <c r="E3" s="1"/>
      <c r="F3" s="1"/>
      <c r="G3" s="1"/>
      <c r="H3" s="1"/>
      <c r="I3" s="1"/>
      <c r="J3" s="1"/>
      <c r="K3" s="66" t="s">
        <v>2</v>
      </c>
      <c r="L3" s="161">
        <f>(P31-(P32+P33))/P31*100</f>
        <v>0</v>
      </c>
      <c r="M3" s="161"/>
      <c r="N3" s="66" t="s">
        <v>3</v>
      </c>
      <c r="O3" s="161">
        <f>(P31-P33)/P31*100</f>
        <v>100</v>
      </c>
      <c r="P3" s="161"/>
    </row>
    <row r="4" spans="2:16" ht="14.25" customHeight="1" x14ac:dyDescent="0.35">
      <c r="B4" s="34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58" t="s">
        <v>6</v>
      </c>
      <c r="C7" s="15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0.40208333333333335</v>
      </c>
      <c r="D9" s="8" t="s">
        <v>184</v>
      </c>
      <c r="E9" s="8">
        <v>11</v>
      </c>
      <c r="F9" s="8">
        <v>62.7</v>
      </c>
      <c r="G9" s="36" t="s">
        <v>186</v>
      </c>
      <c r="H9" s="8">
        <v>9.5</v>
      </c>
      <c r="I9" s="36">
        <v>18.5</v>
      </c>
      <c r="J9" s="9">
        <f>IF(L9, 1, 0) + IF(M9, 2, 0) + IF(N9, 4, 0) + IF(O9, 8, 0) + IF(P9, 16, 0)</f>
        <v>8</v>
      </c>
      <c r="K9" s="10" t="b">
        <v>0</v>
      </c>
      <c r="L9" s="10" t="b">
        <v>0</v>
      </c>
      <c r="M9" s="10" t="b">
        <v>0</v>
      </c>
      <c r="N9" s="10" t="b">
        <v>0</v>
      </c>
      <c r="O9" s="10" t="b">
        <v>1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184</v>
      </c>
      <c r="E10" s="8">
        <v>7.7</v>
      </c>
      <c r="F10" s="8">
        <v>88.7</v>
      </c>
      <c r="G10" s="36" t="s">
        <v>187</v>
      </c>
      <c r="H10" s="8">
        <v>5.7</v>
      </c>
      <c r="I10" s="11"/>
      <c r="J10" s="9">
        <f>IF(L10, 1, 0) + IF(M10, 2, 0) + IF(N10, 4, 0) + IF(O10, 8, 0) + IF(P10, 16, 0)</f>
        <v>12</v>
      </c>
      <c r="K10" s="12" t="b">
        <v>0</v>
      </c>
      <c r="L10" s="12" t="b">
        <v>0</v>
      </c>
      <c r="M10" s="12" t="b">
        <v>0</v>
      </c>
      <c r="N10" s="12" t="b">
        <v>1</v>
      </c>
      <c r="O10" s="12" t="b">
        <v>1</v>
      </c>
      <c r="P10" s="12" t="b">
        <v>0</v>
      </c>
    </row>
    <row r="11" spans="2:16" ht="14.25" customHeight="1" thickBot="1" x14ac:dyDescent="0.4">
      <c r="B11" s="13" t="s">
        <v>23</v>
      </c>
      <c r="C11" s="14">
        <v>0.70833333333333337</v>
      </c>
      <c r="D11" s="15" t="s">
        <v>184</v>
      </c>
      <c r="E11" s="15">
        <v>7</v>
      </c>
      <c r="F11" s="15">
        <v>89.7</v>
      </c>
      <c r="G11" s="36" t="s">
        <v>188</v>
      </c>
      <c r="H11" s="15">
        <v>3.5</v>
      </c>
      <c r="I11" s="16"/>
      <c r="J11" s="9">
        <f>IF(L11, 1, 0) + IF(M11, 2, 0) + IF(N11, 4, 0) + IF(O11, 8, 0) + IF(P11, 16, 0)</f>
        <v>24</v>
      </c>
      <c r="K11" s="12" t="b">
        <v>0</v>
      </c>
      <c r="L11" s="12" t="b">
        <v>0</v>
      </c>
      <c r="M11" s="12" t="b">
        <v>0</v>
      </c>
      <c r="N11" s="12" t="b">
        <v>0</v>
      </c>
      <c r="O11" s="12" t="b">
        <v>1</v>
      </c>
      <c r="P11" s="12" t="b">
        <v>1</v>
      </c>
    </row>
    <row r="12" spans="2:16" ht="14.25" customHeight="1" thickBot="1" x14ac:dyDescent="0.4">
      <c r="B12" s="17" t="s">
        <v>24</v>
      </c>
      <c r="C12" s="18">
        <f>(24-C9)+C11</f>
        <v>24.306249999999999</v>
      </c>
      <c r="D12" s="19" t="e">
        <f>AVERAGE(D9:D11)</f>
        <v>#DIV/0!</v>
      </c>
      <c r="E12" s="19">
        <f>AVERAGE(E9:E11)</f>
        <v>8.5666666666666664</v>
      </c>
      <c r="F12" s="20">
        <f>AVERAGE(F9:F11)</f>
        <v>80.366666666666674</v>
      </c>
      <c r="G12" s="21"/>
      <c r="H12" s="22">
        <f>AVERAGE(H9:H11)</f>
        <v>6.2333333333333334</v>
      </c>
      <c r="I12" s="23"/>
      <c r="J12" s="24">
        <f>AVERAGE(J9:J11)</f>
        <v>14.666666666666666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58" t="s">
        <v>25</v>
      </c>
      <c r="C14" s="15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179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0.33819444444444446</v>
      </c>
      <c r="D17" s="28">
        <v>0.33888888888888891</v>
      </c>
      <c r="E17" s="28">
        <v>0.70902777777777781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>
        <v>0.71319444444444446</v>
      </c>
    </row>
    <row r="18" spans="2:16" ht="14.1" customHeight="1" x14ac:dyDescent="0.35">
      <c r="B18" s="35" t="s">
        <v>42</v>
      </c>
      <c r="C18" s="27">
        <v>48888</v>
      </c>
      <c r="D18" s="27">
        <v>48889</v>
      </c>
      <c r="E18" s="27">
        <v>48894</v>
      </c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117">
        <v>48899</v>
      </c>
    </row>
    <row r="19" spans="2:16" ht="14.1" customHeight="1" thickBot="1" x14ac:dyDescent="0.4">
      <c r="B19" s="13" t="s">
        <v>43</v>
      </c>
      <c r="C19" s="29"/>
      <c r="D19" s="27">
        <v>48893</v>
      </c>
      <c r="E19" s="30">
        <v>48898</v>
      </c>
      <c r="F19" s="30"/>
      <c r="G19" s="30"/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5</v>
      </c>
      <c r="F20" s="33" t="str">
        <f>IF(ISNUMBER(F18),F19-F18+1,"")</f>
        <v/>
      </c>
      <c r="G20" s="33" t="str">
        <f>IF(ISNUMBER(G18),G19-G18+1,"")</f>
        <v/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7" t="s">
        <v>45</v>
      </c>
      <c r="C22" s="35" t="s">
        <v>21</v>
      </c>
      <c r="D22" s="35" t="s">
        <v>23</v>
      </c>
      <c r="E22" s="35" t="s">
        <v>46</v>
      </c>
      <c r="F22" s="168" t="s">
        <v>47</v>
      </c>
      <c r="G22" s="168"/>
      <c r="H22" s="168"/>
      <c r="I22" s="168"/>
      <c r="J22" s="35" t="s">
        <v>21</v>
      </c>
      <c r="K22" s="35" t="s">
        <v>23</v>
      </c>
      <c r="L22" s="35" t="s">
        <v>46</v>
      </c>
      <c r="M22" s="168" t="s">
        <v>47</v>
      </c>
      <c r="N22" s="168"/>
      <c r="O22" s="168"/>
      <c r="P22" s="168"/>
    </row>
    <row r="23" spans="2:16" ht="13.5" customHeight="1" x14ac:dyDescent="0.35">
      <c r="B23" s="167"/>
      <c r="C23" s="116"/>
      <c r="D23" s="116"/>
      <c r="E23" s="36" t="s">
        <v>48</v>
      </c>
      <c r="F23" s="166"/>
      <c r="G23" s="166"/>
      <c r="H23" s="166"/>
      <c r="I23" s="166"/>
      <c r="J23" s="106"/>
      <c r="K23" s="106"/>
      <c r="L23" s="116" t="s">
        <v>165</v>
      </c>
      <c r="M23" s="166"/>
      <c r="N23" s="166"/>
      <c r="O23" s="166"/>
      <c r="P23" s="166"/>
    </row>
    <row r="24" spans="2:16" ht="13.5" customHeight="1" x14ac:dyDescent="0.35">
      <c r="B24" s="167"/>
      <c r="C24" s="106"/>
      <c r="D24" s="106"/>
      <c r="E24" s="113" t="s">
        <v>178</v>
      </c>
      <c r="F24" s="166"/>
      <c r="G24" s="166"/>
      <c r="H24" s="166"/>
      <c r="I24" s="166"/>
      <c r="J24" s="106"/>
      <c r="K24" s="106"/>
      <c r="L24" s="36" t="s">
        <v>181</v>
      </c>
      <c r="M24" s="169"/>
      <c r="N24" s="170"/>
      <c r="O24" s="170"/>
      <c r="P24" s="171"/>
    </row>
    <row r="25" spans="2:16" ht="13.5" customHeight="1" x14ac:dyDescent="0.35">
      <c r="B25" s="167"/>
      <c r="C25" s="116"/>
      <c r="D25" s="116"/>
      <c r="E25" s="113" t="s">
        <v>171</v>
      </c>
      <c r="F25" s="166"/>
      <c r="G25" s="166"/>
      <c r="H25" s="166"/>
      <c r="I25" s="166"/>
      <c r="J25" s="106"/>
      <c r="K25" s="106"/>
      <c r="L25" s="36" t="s">
        <v>49</v>
      </c>
      <c r="M25" s="166"/>
      <c r="N25" s="166"/>
      <c r="O25" s="166"/>
      <c r="P25" s="166"/>
    </row>
    <row r="26" spans="2:16" ht="13.5" customHeight="1" x14ac:dyDescent="0.35">
      <c r="B26" s="167"/>
      <c r="C26" s="106"/>
      <c r="D26" s="106"/>
      <c r="E26" s="113" t="s">
        <v>165</v>
      </c>
      <c r="F26" s="166"/>
      <c r="G26" s="166"/>
      <c r="H26" s="166"/>
      <c r="I26" s="166"/>
      <c r="J26" s="106"/>
      <c r="K26" s="106"/>
      <c r="L26" s="36" t="s">
        <v>176</v>
      </c>
      <c r="M26" s="166"/>
      <c r="N26" s="166"/>
      <c r="O26" s="166"/>
      <c r="P26" s="166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58" t="s">
        <v>50</v>
      </c>
      <c r="C28" s="158"/>
      <c r="D28" s="15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6.8750000000000006E-2</v>
      </c>
      <c r="D30" s="43"/>
      <c r="E30" s="43"/>
      <c r="F30" s="43"/>
      <c r="G30" s="43"/>
      <c r="H30" s="43"/>
      <c r="I30" s="43">
        <v>0.23958333333333334</v>
      </c>
      <c r="J30" s="43">
        <v>4.1666666666666664E-2</v>
      </c>
      <c r="K30" s="44"/>
      <c r="L30" s="43"/>
      <c r="M30" s="43"/>
      <c r="N30" s="43"/>
      <c r="O30" s="45"/>
      <c r="P30" s="46">
        <f>SUM(C30:J30,L30:N30)</f>
        <v>0.35000000000000003</v>
      </c>
    </row>
    <row r="31" spans="2:16" ht="14.1" customHeight="1" x14ac:dyDescent="0.35">
      <c r="B31" s="37" t="s">
        <v>170</v>
      </c>
      <c r="C31" s="47">
        <v>6.8750000000000006E-2</v>
      </c>
      <c r="D31" s="7"/>
      <c r="E31" s="7"/>
      <c r="F31" s="7"/>
      <c r="G31" s="7"/>
      <c r="H31" s="7"/>
      <c r="I31" s="7">
        <v>0.23958333333333334</v>
      </c>
      <c r="J31" s="7">
        <v>4.1666666666666664E-2</v>
      </c>
      <c r="K31" s="7"/>
      <c r="L31" s="7"/>
      <c r="M31" s="7"/>
      <c r="N31" s="7"/>
      <c r="O31" s="48"/>
      <c r="P31" s="46">
        <f>SUM(C31:N31)</f>
        <v>0.35000000000000003</v>
      </c>
    </row>
    <row r="32" spans="2:16" ht="14.1" customHeight="1" x14ac:dyDescent="0.35">
      <c r="B32" s="37" t="s">
        <v>65</v>
      </c>
      <c r="C32" s="49">
        <v>6.8750000000000006E-2</v>
      </c>
      <c r="D32" s="50"/>
      <c r="E32" s="50"/>
      <c r="F32" s="50"/>
      <c r="G32" s="50"/>
      <c r="H32" s="50"/>
      <c r="I32" s="50">
        <v>0.23958333333333334</v>
      </c>
      <c r="J32" s="50">
        <v>4.1666666666666664E-2</v>
      </c>
      <c r="K32" s="50"/>
      <c r="L32" s="50"/>
      <c r="M32" s="50"/>
      <c r="N32" s="50"/>
      <c r="O32" s="51"/>
      <c r="P32" s="46">
        <f>SUM(C32:N32)</f>
        <v>0.35000000000000003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3" t="s">
        <v>67</v>
      </c>
      <c r="C36" s="156"/>
      <c r="D36" s="157"/>
      <c r="E36" s="156"/>
      <c r="F36" s="157"/>
      <c r="G36" s="156"/>
      <c r="H36" s="157"/>
      <c r="I36" s="156"/>
      <c r="J36" s="157"/>
      <c r="K36" s="156"/>
      <c r="L36" s="157"/>
      <c r="M36" s="156"/>
      <c r="N36" s="157"/>
      <c r="O36" s="151"/>
      <c r="P36" s="151"/>
    </row>
    <row r="37" spans="2:16" ht="18" customHeight="1" x14ac:dyDescent="0.35">
      <c r="B37" s="154"/>
      <c r="C37" s="156"/>
      <c r="D37" s="157"/>
      <c r="E37" s="151"/>
      <c r="F37" s="151"/>
      <c r="G37" s="151"/>
      <c r="H37" s="151"/>
      <c r="I37" s="151"/>
      <c r="J37" s="151"/>
      <c r="K37" s="151"/>
      <c r="L37" s="151"/>
      <c r="M37" s="156"/>
      <c r="N37" s="157"/>
      <c r="O37" s="151"/>
      <c r="P37" s="151"/>
    </row>
    <row r="38" spans="2:16" ht="18" customHeight="1" x14ac:dyDescent="0.35">
      <c r="B38" s="154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35">
      <c r="B39" s="154"/>
      <c r="C39" s="151"/>
      <c r="D39" s="151"/>
      <c r="E39" s="151"/>
      <c r="F39" s="151"/>
      <c r="G39" s="151"/>
      <c r="H39" s="151"/>
      <c r="I39" s="151"/>
      <c r="J39" s="151"/>
      <c r="K39" s="151" t="s">
        <v>177</v>
      </c>
      <c r="L39" s="151"/>
      <c r="M39" s="151"/>
      <c r="N39" s="151"/>
      <c r="O39" s="151"/>
      <c r="P39" s="151"/>
    </row>
    <row r="40" spans="2:16" ht="18" customHeight="1" x14ac:dyDescent="0.35">
      <c r="B40" s="154"/>
      <c r="C40" s="151"/>
      <c r="D40" s="151"/>
      <c r="E40" s="151"/>
      <c r="F40" s="151"/>
      <c r="G40" s="152"/>
      <c r="H40" s="152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35">
      <c r="B41" s="155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23" t="s">
        <v>185</v>
      </c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25"/>
    </row>
    <row r="45" spans="2:16" ht="14.1" customHeight="1" x14ac:dyDescent="0.35">
      <c r="B45" s="12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5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50"/>
    </row>
    <row r="49" spans="2:16" ht="14.1" customHeight="1" x14ac:dyDescent="0.35">
      <c r="B49" s="147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180</v>
      </c>
      <c r="C54" s="127"/>
      <c r="D54" s="127"/>
      <c r="E54" s="127"/>
      <c r="F54" s="112">
        <v>23</v>
      </c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4" t="s">
        <v>69</v>
      </c>
      <c r="C56" s="18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5" t="s">
        <v>70</v>
      </c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7"/>
      <c r="N57" s="188" t="s">
        <v>71</v>
      </c>
      <c r="O57" s="186"/>
      <c r="P57" s="189"/>
    </row>
    <row r="58" spans="2:16" ht="17.100000000000001" customHeight="1" x14ac:dyDescent="0.35">
      <c r="B58" s="190" t="s">
        <v>72</v>
      </c>
      <c r="C58" s="191"/>
      <c r="D58" s="192"/>
      <c r="E58" s="190" t="s">
        <v>73</v>
      </c>
      <c r="F58" s="191"/>
      <c r="G58" s="192"/>
      <c r="H58" s="191" t="s">
        <v>74</v>
      </c>
      <c r="I58" s="191"/>
      <c r="J58" s="191"/>
      <c r="K58" s="193" t="s">
        <v>75</v>
      </c>
      <c r="L58" s="191"/>
      <c r="M58" s="194"/>
      <c r="N58" s="195"/>
      <c r="O58" s="191"/>
      <c r="P58" s="196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-161.24299999999999</v>
      </c>
      <c r="D72" s="60">
        <v>-161.642</v>
      </c>
      <c r="E72" s="100" t="s">
        <v>118</v>
      </c>
      <c r="F72" s="60">
        <v>19.100000000000001</v>
      </c>
      <c r="G72" s="60">
        <v>18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-157.25200000000001</v>
      </c>
      <c r="D73" s="60">
        <v>-157.86199999999999</v>
      </c>
      <c r="E73" s="102" t="s">
        <v>122</v>
      </c>
      <c r="F73" s="61">
        <v>53.1</v>
      </c>
      <c r="G73" s="61">
        <v>49.1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-204.96199999999999</v>
      </c>
      <c r="D74" s="60">
        <v>-205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-125.67700000000001</v>
      </c>
      <c r="D75" s="60">
        <v>-127.432</v>
      </c>
      <c r="E75" s="102" t="s">
        <v>132</v>
      </c>
      <c r="F75" s="62">
        <v>50</v>
      </c>
      <c r="G75" s="62">
        <v>50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30.09</v>
      </c>
      <c r="D76" s="60">
        <v>29.346</v>
      </c>
      <c r="E76" s="102" t="s">
        <v>137</v>
      </c>
      <c r="F76" s="62">
        <v>50</v>
      </c>
      <c r="G76" s="62">
        <v>50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28.056999999999999</v>
      </c>
      <c r="D77" s="60">
        <v>27.437999999999999</v>
      </c>
      <c r="E77" s="102" t="s">
        <v>142</v>
      </c>
      <c r="F77" s="62">
        <v>250</v>
      </c>
      <c r="G77" s="62">
        <v>250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23.12</v>
      </c>
      <c r="D78" s="60">
        <v>22.417000000000002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21.539000000000001</v>
      </c>
      <c r="D79" s="60">
        <v>20.748000000000001</v>
      </c>
      <c r="E79" s="100" t="s">
        <v>152</v>
      </c>
      <c r="F79" s="60">
        <v>14.7</v>
      </c>
      <c r="G79" s="60">
        <v>11.8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1.6200000000000001E-5</v>
      </c>
      <c r="D80" s="64">
        <v>1.6099999999999998E-5</v>
      </c>
      <c r="E80" s="102" t="s">
        <v>157</v>
      </c>
      <c r="F80" s="61">
        <v>61.9</v>
      </c>
      <c r="G80" s="61">
        <v>71.7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2" t="s">
        <v>161</v>
      </c>
      <c r="C84" s="162"/>
    </row>
    <row r="85" spans="2:16" ht="15" customHeight="1" x14ac:dyDescent="0.35">
      <c r="B85" s="163" t="s">
        <v>182</v>
      </c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5"/>
    </row>
    <row r="86" spans="2:16" ht="15" customHeight="1" x14ac:dyDescent="0.35">
      <c r="B86" s="172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4"/>
    </row>
    <row r="87" spans="2:16" ht="15" customHeight="1" x14ac:dyDescent="0.35">
      <c r="B87" s="172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4"/>
    </row>
    <row r="88" spans="2:16" ht="15" customHeight="1" x14ac:dyDescent="0.35">
      <c r="B88" s="182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8"/>
    </row>
    <row r="89" spans="2:16" ht="15" customHeight="1" x14ac:dyDescent="0.35">
      <c r="B89" s="176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8"/>
    </row>
    <row r="90" spans="2:16" ht="15" customHeight="1" x14ac:dyDescent="0.35">
      <c r="B90" s="176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8"/>
    </row>
    <row r="91" spans="2:16" ht="15" customHeight="1" x14ac:dyDescent="0.35">
      <c r="B91" s="176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8"/>
    </row>
    <row r="92" spans="2:16" ht="15" customHeight="1" x14ac:dyDescent="0.35">
      <c r="B92" s="176"/>
      <c r="C92" s="177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8"/>
    </row>
    <row r="93" spans="2:16" ht="15" customHeight="1" x14ac:dyDescent="0.35">
      <c r="B93" s="176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8"/>
    </row>
    <row r="94" spans="2:16" ht="15" customHeight="1" x14ac:dyDescent="0.35">
      <c r="B94" s="176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8"/>
    </row>
    <row r="95" spans="2:16" ht="15" customHeight="1" x14ac:dyDescent="0.35">
      <c r="B95" s="183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8"/>
    </row>
    <row r="96" spans="2:16" ht="15" customHeight="1" x14ac:dyDescent="0.35">
      <c r="B96" s="176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8"/>
    </row>
    <row r="97" spans="2:16" ht="15" customHeight="1" x14ac:dyDescent="0.35">
      <c r="B97" s="176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8"/>
    </row>
    <row r="98" spans="2:16" ht="15" customHeight="1" x14ac:dyDescent="0.35">
      <c r="B98" s="176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8"/>
    </row>
    <row r="99" spans="2:16" ht="15" customHeight="1" x14ac:dyDescent="0.35">
      <c r="B99" s="179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2026-10-15T17:12:33Z</dcterms:modified>
</cp:coreProperties>
</file>