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CFD6CAAD-0C0E-42D7-A6AE-44220E7ABC69}" xr6:coauthVersionLast="47" xr6:coauthVersionMax="47" xr10:uidLastSave="{00000000-0000-0000-0000-000000000000}"/>
  <bookViews>
    <workbookView xWindow="27468" yWindow="554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<sst xmlns="http://schemas.openxmlformats.org/spreadsheetml/2006/main" count="213" uniqueCount="199">
  <si>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</si>
  <si>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</si>
  <si>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</si>
  <si>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</si>
  <si>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</si>
  <si>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</si>
  <si>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</si>
  <si>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</si>
  <si>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</si>
  <si>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</si>
  <si>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</si>
  <si>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</si>
  <si>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</si>
  <si>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</si>
  <si>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</si>
  <si>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</si>
  <si>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</si>
  <si>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</si>
  <si>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</si>
  <si>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</si>
  <si>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</si>
  <si>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</si>
  <si>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</si>
  <si>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</si>
  <si>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</si>
  <si>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</si>
  <si>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</si>
  <si>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</si>
  <si>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</si>
  <si>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</si>
  <si>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</si>
  <si>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</si>
  <si>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</si>
  <si>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</si>
  <si>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</si>
  <si>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</si>
  <si>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</si>
  <si>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</si>
  <si>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</si>
  <si>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</si>
  <si>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</si>
  <si>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</si>
  <si>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</si>
  <si>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</si>
  <si>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</si>
  <si>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</si>
  <si>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</si>
  <si>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</si>
  <si>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</si>
  <si>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</si>
  <si>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</si>
  <si>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</si>
  <si>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</si>
  <si>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</si>
  <si>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</si>
  <si>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</si>
  <si>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</si>
  <si>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</si>
  <si>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</si>
  <si>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</si>
  <si>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</si>
  <si>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</si>
  <si>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</si>
  <si>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</si>
  <si>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</si>
  <si>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</si>
  <si>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</si>
  <si>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</si>
  <si>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</si>
  <si>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</si>
  <si>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</si>
  <si>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</si>
  <si>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</si>
  <si>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</si>
  <si>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</si>
  <si>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</si>
  <si>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</si>
  <si>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</si>
  <si>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</si>
  <si>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</si>
  <si>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</si>
  <si>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</si>
  <si>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</si>
  <si>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</si>
  <si>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</si>
  <si>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</si>
  <si>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</si>
  <si>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</si>
  <si>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</si>
  <si>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</si>
  <si>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</si>
  <si>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</si>
  <si>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</si>
  <si>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</si>
  <si>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</si>
  <si>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</si>
  <si>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</si>
  <si>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</si>
  <si>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</si>
  <si>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</si>
  <si>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</si>
  <si>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</si>
  <si>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</si>
  <si>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</si>
  <si>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</si>
  <si>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</si>
  <si>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</si>
  <si>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</si>
  <si>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</si>
  <si>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</si>
  <si>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</si>
  <si>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</si>
  <si>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</si>
  <si>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</si>
  <si>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</si>
  <si>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</si>
  <si>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</si>
  <si>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</si>
  <si>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</si>
  <si>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</si>
  <si>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</si>
  <si>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</si>
  <si>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</si>
  <si>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</si>
  <si>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</si>
  <si>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</si>
  <si>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</si>
  <si>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</si>
  <si>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</si>
  <si>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</si>
  <si>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</si>
  <si>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</si>
  <si>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</si>
  <si>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</si>
  <si>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</si>
  <si>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</si>
  <si>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</si>
  <si>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</si>
  <si>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</si>
  <si>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</si>
  <si>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</si>
  <si>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</si>
  <si>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</si>
  <si>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</si>
  <si>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</si>
  <si>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</si>
  <si>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</si>
  <si>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</si>
  <si>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</si>
  <si>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</si>
  <si>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</si>
  <si>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</si>
  <si>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</si>
  <si>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</si>
  <si>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</si>
  <si>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</si>
  <si>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</si>
  <si>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</si>
  <si>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</si>
  <si>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</si>
  <si>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</si>
  <si>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</si>
  <si>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</si>
  <si>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</si>
  <si>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</si>
  <si>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</si>
  <si>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</si>
  <si>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</si>
  <si>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</si>
  <si>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</si>
  <si>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</si>
  <si>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</si>
  <si>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</si>
  <si>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</si>
  <si>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</si>
  <si>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</si>
  <si>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</si>
  <si>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</si>
  <si>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</si>
  <si>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</si>
  <si>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</si>
  <si>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</si>
  <si>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</si>
  <si>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</si>
  <si>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</si>
  <si>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</si>
  <si>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신가은</t>
    <phoneticPr fontId="3" type="noConversion"/>
  </si>
  <si>
    <t>-</t>
    <phoneticPr fontId="3" type="noConversion"/>
  </si>
  <si>
    <t>I_048611</t>
    <phoneticPr fontId="3" type="noConversion"/>
  </si>
  <si>
    <t>I_048611 filter B값 누락됨</t>
    <phoneticPr fontId="3" type="noConversion"/>
  </si>
  <si>
    <t>M_048649-048650:N</t>
    <phoneticPr fontId="3" type="noConversion"/>
  </si>
  <si>
    <t>I_048679</t>
    <phoneticPr fontId="3" type="noConversion"/>
  </si>
  <si>
    <t>I_048679 filter V값 누락됨</t>
    <phoneticPr fontId="3" type="noConversion"/>
  </si>
  <si>
    <t>SE</t>
    <phoneticPr fontId="3" type="noConversion"/>
  </si>
  <si>
    <t>ENE</t>
    <phoneticPr fontId="3" type="noConversion"/>
  </si>
  <si>
    <t>38s/21k 34s/29k</t>
    <phoneticPr fontId="3" type="noConversion"/>
  </si>
  <si>
    <t>28s/26k 18s/25k</t>
    <phoneticPr fontId="3" type="noConversion"/>
  </si>
  <si>
    <t>[8:30] 짙은 구름으로 인한 관측 대기 / [12:03] 관측 재개</t>
    <phoneticPr fontId="3" type="noConversion"/>
  </si>
  <si>
    <t>1.57ㄸ-05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</si>
</sst>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46308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71.933085501858727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0.40069444444444446</v>
      </c>
      <c r="D9" s="8" t="s">
        <v>187</v>
      </c>
      <c r="E9" s="8">
        <v>8.6999999999999993</v>
      </c>
      <c r="F9" s="8">
        <v>61.5</v>
      </c>
      <c r="G9" s="36" t="s">
        <v>193</v>
      </c>
      <c r="H9" s="8">
        <v>8.6999999999999993</v>
      </c>
      <c r="I9" s="36">
        <v>5.3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1.8</v>
      </c>
      <c r="E10" s="8">
        <v>8.4</v>
      </c>
      <c r="F10" s="8">
        <v>63.1</v>
      </c>
      <c r="G10" s="36" t="s">
        <v>193</v>
      </c>
      <c r="H10" s="8">
        <v>5.4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0.75416666666666665</v>
      </c>
      <c r="D11" s="15">
        <v>1.5</v>
      </c>
      <c r="E11" s="15">
        <v>6.4</v>
      </c>
      <c r="F11" s="15">
        <v>61.3</v>
      </c>
      <c r="G11" s="36" t="s">
        <v>194</v>
      </c>
      <c r="H11" s="15">
        <v>4.8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24.353472222222223</v>
      </c>
      <c r="D12" s="19">
        <f>AVERAGE(D9:D11)</f>
        <v>1.65</v>
      </c>
      <c r="E12" s="19">
        <f>AVERAGE(E9:E11)</f>
        <v>7.833333333333333</v>
      </c>
      <c r="F12" s="20">
        <f>AVERAGE(F9:F11)</f>
        <v>61.966666666666661</v>
      </c>
      <c r="G12" s="21"/>
      <c r="H12" s="22">
        <f>AVERAGE(H9:H11)</f>
        <v>6.3</v>
      </c>
      <c r="I12" s="23"/>
      <c r="J12" s="24">
        <f>AVERAGE(J9:J11)</f>
        <v>2.6666666666666665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185</v>
      </c>
      <c r="F16" s="27" t="s">
        <v>184</v>
      </c>
      <c r="G16" s="27" t="s">
        <v>182</v>
      </c>
      <c r="H16" s="27" t="s">
        <v>179</v>
      </c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0.33541666666666664</v>
      </c>
      <c r="D17" s="28">
        <v>0.33680555555555558</v>
      </c>
      <c r="E17" s="28">
        <v>0.50555555555555554</v>
      </c>
      <c r="F17" s="28">
        <v>0.71250000000000002</v>
      </c>
      <c r="G17" s="28">
        <v>0.75555555555555554</v>
      </c>
      <c r="H17" s="28">
        <v>0.78472222222222221</v>
      </c>
      <c r="I17" s="28"/>
      <c r="J17" s="28"/>
      <c r="K17" s="28"/>
      <c r="L17" s="28"/>
      <c r="M17" s="28"/>
      <c r="N17" s="28"/>
      <c r="O17" s="28"/>
      <c r="P17" s="28">
        <v>0.79583333333333328</v>
      </c>
    </row>
    <row r="18" spans="2:16" ht="14.1" customHeight="1" x14ac:dyDescent="0.35">
      <c r="B18" s="35" t="s">
        <v>42</v>
      </c>
      <c r="C18" s="27">
        <v>48557</v>
      </c>
      <c r="D18" s="27">
        <v>48558</v>
      </c>
      <c r="E18" s="27">
        <v>48566</v>
      </c>
      <c r="F18" s="27">
        <v>48701</v>
      </c>
      <c r="G18" s="27">
        <v>48729</v>
      </c>
      <c r="H18" s="27">
        <v>48741</v>
      </c>
      <c r="I18" s="27"/>
      <c r="J18" s="27"/>
      <c r="K18" s="27"/>
      <c r="L18" s="27"/>
      <c r="M18" s="27"/>
      <c r="N18" s="27"/>
      <c r="O18" s="27"/>
      <c r="P18" s="117">
        <v>48752</v>
      </c>
    </row>
    <row r="19" spans="2:16" ht="14.1" customHeight="1" thickBot="1" x14ac:dyDescent="0.4">
      <c r="B19" s="13" t="s">
        <v>43</v>
      </c>
      <c r="C19" s="29"/>
      <c r="D19" s="27">
        <v>48562</v>
      </c>
      <c r="E19" s="30">
        <v>48700</v>
      </c>
      <c r="F19" s="30">
        <v>48728</v>
      </c>
      <c r="G19" s="30">
        <v>48740</v>
      </c>
      <c r="H19" s="30">
        <v>48751</v>
      </c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135</v>
      </c>
      <c r="F20" s="33">
        <f>IF(ISNUMBER(F18),F19-F18+1,"")</f>
        <v>28</v>
      </c>
      <c r="G20" s="33">
        <f>IF(ISNUMBER(G18),G19-G18+1,"")</f>
        <v>12</v>
      </c>
      <c r="H20" s="33">
        <f>IF(ISNUMBER(H18),H19-H18+1,"")</f>
        <v>11</v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>
        <v>0.78611111111111109</v>
      </c>
      <c r="K23" s="106">
        <v>0.78680555555555554</v>
      </c>
      <c r="L23" s="116" t="s">
        <v>165</v>
      </c>
      <c r="M23" s="166" t="s">
        <v>195</v>
      </c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>
        <v>0.7895833333333333</v>
      </c>
      <c r="K25" s="106">
        <v>0.79027777777777775</v>
      </c>
      <c r="L25" s="36" t="s">
        <v>49</v>
      </c>
      <c r="M25" s="166" t="s">
        <v>196</v>
      </c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7.4999999999999997E-2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0.23680555555555555</v>
      </c>
      <c r="P30" s="46">
        <f>SUM(C30:J30,L30:N30)</f>
        <v>0.11666666666666667</v>
      </c>
    </row>
    <row r="31" spans="2:16" ht="14.1" customHeight="1" x14ac:dyDescent="0.35">
      <c r="B31" s="37" t="s">
        <v>170</v>
      </c>
      <c r="C31" s="47">
        <v>7.4999999999999997E-2</v>
      </c>
      <c r="D31" s="7">
        <v>0.23680555555555555</v>
      </c>
      <c r="E31" s="7"/>
      <c r="F31" s="7"/>
      <c r="G31" s="7"/>
      <c r="H31" s="7"/>
      <c r="I31" s="7"/>
      <c r="J31" s="7">
        <v>4.2361111111111113E-2</v>
      </c>
      <c r="K31" s="7">
        <v>1.9444444444444445E-2</v>
      </c>
      <c r="L31" s="7"/>
      <c r="M31" s="7"/>
      <c r="N31" s="7"/>
      <c r="O31" s="48"/>
      <c r="P31" s="46">
        <f>SUM(C31:N31)</f>
        <v>0.37361111111111112</v>
      </c>
    </row>
    <row r="32" spans="2:16" ht="14.1" customHeight="1" x14ac:dyDescent="0.35">
      <c r="B32" s="37" t="s">
        <v>65</v>
      </c>
      <c r="C32" s="49">
        <v>7.4999999999999997E-2</v>
      </c>
      <c r="D32" s="50">
        <v>2.9861111111111113E-2</v>
      </c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0.10486111111111111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0.20694444444444443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4.2361111111111113E-2</v>
      </c>
      <c r="K34" s="110">
        <f t="shared" si="1"/>
        <v>1.9444444444444445E-2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0.26874999999999999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188</v>
      </c>
      <c r="D36" s="157"/>
      <c r="E36" s="156" t="s">
        <v>190</v>
      </c>
      <c r="F36" s="157"/>
      <c r="G36" s="156" t="s">
        <v>191</v>
      </c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197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189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 t="s">
        <v>192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1752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-159.673</v>
      </c>
      <c r="D72" s="60">
        <v>-162.65899999999999</v>
      </c>
      <c r="E72" s="100" t="s">
        <v>118</v>
      </c>
      <c r="F72" s="60">
        <v>20.100000000000001</v>
      </c>
      <c r="G72" s="60">
        <v>17.8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-155.42400000000001</v>
      </c>
      <c r="D73" s="60">
        <v>-159.041</v>
      </c>
      <c r="E73" s="102" t="s">
        <v>122</v>
      </c>
      <c r="F73" s="61">
        <v>47.1</v>
      </c>
      <c r="G73" s="61">
        <v>37.1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-211.29</v>
      </c>
      <c r="D74" s="60">
        <v>-210.78399999999999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-120.51900000000001</v>
      </c>
      <c r="D75" s="60">
        <v>-129.88399999999999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32.084000000000003</v>
      </c>
      <c r="D76" s="60">
        <v>27.42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29.798999999999999</v>
      </c>
      <c r="D77" s="60">
        <v>25.992000000000001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24.756</v>
      </c>
      <c r="D78" s="60">
        <v>21.016999999999999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23.047999999999998</v>
      </c>
      <c r="D79" s="60">
        <v>19.507000000000001</v>
      </c>
      <c r="E79" s="100" t="s">
        <v>152</v>
      </c>
      <c r="F79" s="60">
        <v>20</v>
      </c>
      <c r="G79" s="60">
        <v>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1.5299999999999999E-5</v>
      </c>
      <c r="D80" s="64" t="s">
        <v>198</v>
      </c>
      <c r="E80" s="102" t="s">
        <v>157</v>
      </c>
      <c r="F80" s="61">
        <v>58.4</v>
      </c>
      <c r="G80" s="61">
        <v>70.599999999999994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183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2026-10-13T19:15:26Z</dcterms:modified>
</cp:coreProperties>
</file>