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52E645A0-BB41-4B88-9497-2A64C29F0585}" xr6:coauthVersionLast="47" xr6:coauthVersionMax="47" xr10:uidLastSave="{00000000-0000-0000-0000-000000000000}"/>
  <bookViews>
    <workbookView xWindow="26352" yWindow="1478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<sst xmlns="http://schemas.openxmlformats.org/spreadsheetml/2006/main" count="211" uniqueCount="198">
  <si>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</si>
  <si>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</si>
  <si>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</si>
  <si>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</si>
  <si>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</si>
  <si>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</si>
  <si>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</si>
  <si>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</si>
  <si>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</si>
  <si>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</si>
  <si>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</si>
  <si>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</si>
  <si>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</si>
  <si>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</si>
  <si>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</si>
  <si>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</si>
  <si>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</si>
  <si>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</si>
  <si>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</si>
  <si>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</si>
  <si>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</si>
  <si>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</si>
  <si>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</si>
  <si>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</si>
  <si>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</si>
  <si>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</si>
  <si>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</si>
  <si>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</si>
  <si>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</si>
  <si>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</si>
  <si>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</si>
  <si>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</si>
  <si>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</si>
  <si>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</si>
  <si>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</si>
  <si>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</si>
  <si>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</si>
  <si>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</si>
  <si>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</si>
  <si>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</si>
  <si>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</si>
  <si>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</si>
  <si>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</si>
  <si>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</si>
  <si>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</si>
  <si>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</si>
  <si>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</si>
  <si>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</si>
  <si>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</si>
  <si>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</si>
  <si>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</si>
  <si>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</si>
  <si>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</si>
  <si>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</si>
  <si>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</si>
  <si>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</si>
  <si>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</si>
  <si>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</si>
  <si>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</si>
  <si>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</si>
  <si>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</si>
  <si>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</si>
  <si>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</si>
  <si>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</si>
  <si>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</si>
  <si>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</si>
  <si>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</si>
  <si>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</si>
  <si>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</si>
  <si>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</si>
  <si>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</si>
  <si>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</si>
  <si>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</si>
  <si>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</si>
  <si>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</si>
  <si>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</si>
  <si>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</si>
  <si>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</si>
  <si>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</si>
  <si>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</si>
  <si>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</si>
  <si>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</si>
  <si>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</si>
  <si>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</si>
  <si>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</si>
  <si>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</si>
  <si>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</si>
  <si>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</si>
  <si>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</si>
  <si>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</si>
  <si>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</si>
  <si>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</si>
  <si>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</si>
  <si>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</si>
  <si>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</si>
  <si>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</si>
  <si>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</si>
  <si>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</si>
  <si>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</si>
  <si>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</si>
  <si>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</si>
  <si>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</si>
  <si>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</si>
  <si>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</si>
  <si>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</si>
  <si>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</si>
  <si>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</si>
  <si>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</si>
  <si>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</si>
  <si>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</si>
  <si>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</si>
  <si>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</si>
  <si>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</si>
  <si>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</si>
  <si>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</si>
  <si>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</si>
  <si>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</si>
  <si>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</si>
  <si>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</si>
  <si>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</si>
  <si>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</si>
  <si>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</si>
  <si>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</si>
  <si>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</si>
  <si>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</si>
  <si>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</si>
  <si>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</si>
  <si>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</si>
  <si>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</si>
  <si>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</si>
  <si>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</si>
  <si>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</si>
  <si>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</si>
  <si>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</si>
  <si>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</si>
  <si>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</si>
  <si>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</si>
  <si>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</si>
  <si>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</si>
  <si>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</si>
  <si>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</si>
  <si>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</si>
  <si>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</si>
  <si>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</si>
  <si>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</si>
  <si>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</si>
  <si>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</si>
  <si>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</si>
  <si>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</si>
  <si>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</si>
  <si>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</si>
  <si>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</si>
  <si>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</si>
  <si>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</si>
  <si>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</si>
  <si>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</si>
  <si>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</si>
  <si>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</si>
  <si>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</si>
  <si>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</si>
  <si>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</si>
  <si>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</si>
  <si>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</si>
  <si>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</si>
  <si>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</si>
  <si>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</si>
  <si>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</si>
  <si>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</si>
  <si>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</si>
  <si>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</si>
  <si>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</si>
  <si>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</si>
  <si>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</si>
  <si>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</si>
  <si>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</si>
  <si>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</si>
  <si>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</si>
  <si>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</si>
  <si>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</si>
  <si>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</si>
  <si>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</si>
  <si>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</si>
  <si>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</si>
  <si>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</si>
  <si>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LSST</t>
    <phoneticPr fontId="3" type="noConversion"/>
  </si>
  <si>
    <t>ENG-KSP</t>
    <phoneticPr fontId="3" type="noConversion"/>
  </si>
  <si>
    <t>김예은</t>
    <phoneticPr fontId="3" type="noConversion"/>
  </si>
  <si>
    <t>8s/22k 20s/27k 24s/24k</t>
    <phoneticPr fontId="3" type="noConversion"/>
  </si>
  <si>
    <t>7s/27k 8s/22k</t>
    <phoneticPr fontId="3" type="noConversion"/>
  </si>
  <si>
    <t>M_047013-047014:K</t>
    <phoneticPr fontId="3" type="noConversion"/>
  </si>
  <si>
    <t>S</t>
    <phoneticPr fontId="3" type="noConversion"/>
  </si>
  <si>
    <t>SSE</t>
    <phoneticPr fontId="3" type="noConversion"/>
  </si>
  <si>
    <t>SE</t>
    <phoneticPr fontId="3" type="noConversion"/>
  </si>
  <si>
    <t>UT16시부터 풍속(7m/s~14m/s 풍향SE 바람을 등짐)이 강해짐</t>
    <phoneticPr fontId="3" type="noConversion"/>
  </si>
  <si>
    <t>25s/24k 15s/21k</t>
    <phoneticPr fontId="3" type="noConversion"/>
  </si>
  <si>
    <t>40s/26k 30s/28k 19s/25k</t>
    <phoneticPr fontId="3" type="noConversion"/>
  </si>
  <si>
    <t>DS9(영상확인) 5회 꺼짐</t>
    <phoneticPr fontId="3" type="noConversion"/>
  </si>
  <si>
    <t>방풍막 고장(강풍에 의해 하부셔터 열림/AAT에 도움 요청)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</si>
</sst>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82" zoomScale="145" zoomScaleNormal="145" workbookViewId="0">
      <selection activeCell="B85" sqref="B85:P85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46301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0.39652777777777776</v>
      </c>
      <c r="D9" s="8">
        <v>2.8</v>
      </c>
      <c r="E9" s="8">
        <v>14.7</v>
      </c>
      <c r="F9" s="8">
        <v>49.4</v>
      </c>
      <c r="G9" s="36" t="s">
        <v>190</v>
      </c>
      <c r="H9" s="8">
        <v>1.1000000000000001</v>
      </c>
      <c r="I9" s="36">
        <v>24.1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1.8</v>
      </c>
      <c r="E10" s="8">
        <v>12.6</v>
      </c>
      <c r="F10" s="8">
        <v>52.3</v>
      </c>
      <c r="G10" s="36" t="s">
        <v>191</v>
      </c>
      <c r="H10" s="8">
        <v>5.2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0.76041666666666663</v>
      </c>
      <c r="D11" s="15">
        <v>3.2</v>
      </c>
      <c r="E11" s="15">
        <v>10.1</v>
      </c>
      <c r="F11" s="15">
        <v>53.2</v>
      </c>
      <c r="G11" s="36" t="s">
        <v>192</v>
      </c>
      <c r="H11" s="15">
        <v>6.3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24.363888888888891</v>
      </c>
      <c r="D12" s="19">
        <f>AVERAGE(D9:D11)</f>
        <v>2.6</v>
      </c>
      <c r="E12" s="19">
        <f>AVERAGE(E9:E11)</f>
        <v>12.466666666666667</v>
      </c>
      <c r="F12" s="20">
        <f>AVERAGE(F9:F11)</f>
        <v>51.633333333333326</v>
      </c>
      <c r="G12" s="21"/>
      <c r="H12" s="22">
        <f>AVERAGE(H9:H11)</f>
        <v>4.2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185</v>
      </c>
      <c r="G16" s="27" t="s">
        <v>184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0.33333333333333331</v>
      </c>
      <c r="D17" s="28">
        <v>0.33402777777777776</v>
      </c>
      <c r="E17" s="28">
        <v>0.37430555555555556</v>
      </c>
      <c r="F17" s="28">
        <v>0.49305555555555558</v>
      </c>
      <c r="G17" s="28">
        <v>0.71875</v>
      </c>
      <c r="H17" s="28">
        <v>0.7631944444444444</v>
      </c>
      <c r="I17" s="28">
        <v>0.79097222222222219</v>
      </c>
      <c r="J17" s="28"/>
      <c r="K17" s="28"/>
      <c r="L17" s="28"/>
      <c r="M17" s="28"/>
      <c r="N17" s="28"/>
      <c r="O17" s="28"/>
      <c r="P17" s="28">
        <v>0.80277777777777781</v>
      </c>
    </row>
    <row r="18" spans="2:16" ht="14.1" customHeight="1" x14ac:dyDescent="0.35">
      <c r="B18" s="35" t="s">
        <v>42</v>
      </c>
      <c r="C18" s="27">
        <v>46991</v>
      </c>
      <c r="D18" s="27">
        <v>46992</v>
      </c>
      <c r="E18" s="27">
        <v>47011</v>
      </c>
      <c r="F18" s="27">
        <v>47085</v>
      </c>
      <c r="G18" s="27">
        <v>47231</v>
      </c>
      <c r="H18" s="27">
        <v>47258</v>
      </c>
      <c r="I18" s="27">
        <v>47270</v>
      </c>
      <c r="J18" s="27"/>
      <c r="K18" s="27"/>
      <c r="L18" s="27"/>
      <c r="M18" s="27"/>
      <c r="N18" s="27"/>
      <c r="O18" s="27"/>
      <c r="P18" s="117">
        <v>47281</v>
      </c>
    </row>
    <row r="19" spans="2:16" ht="14.1" customHeight="1" thickBot="1" x14ac:dyDescent="0.4">
      <c r="B19" s="13" t="s">
        <v>43</v>
      </c>
      <c r="C19" s="29"/>
      <c r="D19" s="27">
        <v>47004</v>
      </c>
      <c r="E19" s="30">
        <v>47084</v>
      </c>
      <c r="F19" s="30">
        <v>47230</v>
      </c>
      <c r="G19" s="30">
        <v>47257</v>
      </c>
      <c r="H19" s="30">
        <v>47269</v>
      </c>
      <c r="I19" s="30">
        <v>47280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13</v>
      </c>
      <c r="E20" s="33">
        <f>IF(ISNUMBER(E18),E19-E18+1,"")</f>
        <v>74</v>
      </c>
      <c r="F20" s="33">
        <f>IF(ISNUMBER(F18),F19-F18+1,"")</f>
        <v>146</v>
      </c>
      <c r="G20" s="33">
        <f>IF(ISNUMBER(G18),G19-G18+1,"")</f>
        <v>27</v>
      </c>
      <c r="H20" s="33">
        <f>IF(ISNUMBER(H18),H19-H18+1,"")</f>
        <v>12</v>
      </c>
      <c r="I20" s="33">
        <f t="shared" ref="I20:O20" si="0">IF(ISNUMBER(I18),I19-I18+1,"")</f>
        <v>11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>
        <v>0.35555555555555557</v>
      </c>
      <c r="D23" s="116">
        <v>0.35694444444444445</v>
      </c>
      <c r="E23" s="36" t="s">
        <v>48</v>
      </c>
      <c r="F23" s="157" t="s">
        <v>188</v>
      </c>
      <c r="G23" s="157"/>
      <c r="H23" s="157"/>
      <c r="I23" s="157"/>
      <c r="J23" s="106">
        <v>0.79097222222222219</v>
      </c>
      <c r="K23" s="106">
        <v>0.79305555555555551</v>
      </c>
      <c r="L23" s="116" t="s">
        <v>165</v>
      </c>
      <c r="M23" s="157" t="s">
        <v>195</v>
      </c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>
        <v>0.35833333333333334</v>
      </c>
      <c r="D25" s="116">
        <v>0.36180555555555555</v>
      </c>
      <c r="E25" s="113" t="s">
        <v>171</v>
      </c>
      <c r="F25" s="157" t="s">
        <v>187</v>
      </c>
      <c r="G25" s="157"/>
      <c r="H25" s="157"/>
      <c r="I25" s="157"/>
      <c r="J25" s="106">
        <v>0.79513888888888884</v>
      </c>
      <c r="K25" s="106">
        <v>0.79652777777777772</v>
      </c>
      <c r="L25" s="36" t="s">
        <v>49</v>
      </c>
      <c r="M25" s="157" t="s">
        <v>194</v>
      </c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9.8611111111111108E-2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0.22430555555555556</v>
      </c>
      <c r="P30" s="46">
        <f>SUM(C30:J30,L30:N30)</f>
        <v>0.14027777777777778</v>
      </c>
    </row>
    <row r="31" spans="2:16" ht="14.1" customHeight="1" x14ac:dyDescent="0.35">
      <c r="B31" s="37" t="s">
        <v>170</v>
      </c>
      <c r="C31" s="47">
        <v>0.11874999999999999</v>
      </c>
      <c r="D31" s="7">
        <v>0.22569444444444445</v>
      </c>
      <c r="E31" s="7"/>
      <c r="F31" s="7"/>
      <c r="G31" s="7"/>
      <c r="H31" s="7"/>
      <c r="I31" s="7"/>
      <c r="J31" s="7">
        <v>4.2361111111111113E-2</v>
      </c>
      <c r="K31" s="7">
        <v>1.7361111111111112E-2</v>
      </c>
      <c r="L31" s="7"/>
      <c r="M31" s="7"/>
      <c r="N31" s="7"/>
      <c r="O31" s="48"/>
      <c r="P31" s="46">
        <f>SUM(C31:N31)</f>
        <v>0.40416666666666667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0.11874999999999999</v>
      </c>
      <c r="D34" s="110">
        <f t="shared" ref="D34:P34" si="1">D31-D32-D33</f>
        <v>0.22569444444444445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4.2361111111111113E-2</v>
      </c>
      <c r="K34" s="110">
        <f t="shared" si="1"/>
        <v>1.7361111111111112E-2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0.40416666666666667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189</v>
      </c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193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1545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-156.4</v>
      </c>
      <c r="D72" s="60">
        <v>-160.9</v>
      </c>
      <c r="E72" s="100" t="s">
        <v>118</v>
      </c>
      <c r="F72" s="60">
        <v>24.2</v>
      </c>
      <c r="G72" s="60">
        <v>21.7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-151</v>
      </c>
      <c r="D73" s="60">
        <v>-157.1</v>
      </c>
      <c r="E73" s="102" t="s">
        <v>122</v>
      </c>
      <c r="F73" s="61">
        <v>35.9</v>
      </c>
      <c r="G73" s="61">
        <v>32.200000000000003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-210.9</v>
      </c>
      <c r="D74" s="60">
        <v>-210</v>
      </c>
      <c r="E74" s="102" t="s">
        <v>127</v>
      </c>
      <c r="F74" s="62">
        <v>10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-113.5</v>
      </c>
      <c r="D75" s="60">
        <v>-127.2</v>
      </c>
      <c r="E75" s="102" t="s">
        <v>132</v>
      </c>
      <c r="F75" s="62">
        <v>50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37</v>
      </c>
      <c r="D76" s="60">
        <v>30.9</v>
      </c>
      <c r="E76" s="102" t="s">
        <v>137</v>
      </c>
      <c r="F76" s="62">
        <v>50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34.299999999999997</v>
      </c>
      <c r="D77" s="60">
        <v>29.6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29.3</v>
      </c>
      <c r="D78" s="60">
        <v>24.8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27.6</v>
      </c>
      <c r="D79" s="60">
        <v>23.4</v>
      </c>
      <c r="E79" s="100" t="s">
        <v>152</v>
      </c>
      <c r="F79" s="60">
        <v>27.8</v>
      </c>
      <c r="G79" s="60">
        <v>11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1.4600000000000001E-5</v>
      </c>
      <c r="D80" s="64">
        <v>1.43E-5</v>
      </c>
      <c r="E80" s="102" t="s">
        <v>157</v>
      </c>
      <c r="F80" s="61">
        <v>30.2</v>
      </c>
      <c r="G80" s="61">
        <v>58.1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197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 t="s">
        <v>196</v>
      </c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2026-10-06T20:30:21Z</dcterms:modified>
</cp:coreProperties>
</file>