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963A5DE5-A060-4BC8-BF7D-A44AEB0E0B16}" xr6:coauthVersionLast="47" xr6:coauthVersionMax="47" xr10:uidLastSave="{00000000-0000-0000-0000-000000000000}"/>
  <bookViews>
    <workbookView xWindow="61524" yWindow="4356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<sst xmlns="http://schemas.openxmlformats.org/spreadsheetml/2006/main" count="210" uniqueCount="196">
  <si>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</si>
  <si>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</si>
  <si>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</si>
  <si>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</si>
  <si>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</si>
  <si>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</si>
  <si>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</si>
  <si>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</si>
  <si>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</si>
  <si>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</si>
  <si>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</si>
  <si>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</si>
  <si>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</si>
  <si>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</si>
  <si>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</si>
  <si>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</si>
  <si>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</si>
  <si>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</si>
  <si>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</si>
  <si>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</si>
  <si>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</si>
  <si>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</si>
  <si>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</si>
  <si>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</si>
  <si>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</si>
  <si>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</si>
  <si>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</si>
  <si>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</si>
  <si>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</si>
  <si>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</si>
  <si>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</si>
  <si>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</si>
  <si>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</si>
  <si>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</si>
  <si>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</si>
  <si>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</si>
  <si>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</si>
  <si>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</si>
  <si>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</si>
  <si>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</si>
  <si>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</si>
  <si>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</si>
  <si>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</si>
  <si>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</si>
  <si>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</si>
  <si>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</si>
  <si>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</si>
  <si>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</si>
  <si>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</si>
  <si>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</si>
  <si>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</si>
  <si>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</si>
  <si>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</si>
  <si>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</si>
  <si>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</si>
  <si>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</si>
  <si>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</si>
  <si>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</si>
  <si>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</si>
  <si>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</si>
  <si>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</si>
  <si>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</si>
  <si>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</si>
  <si>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</si>
  <si>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</si>
  <si>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</si>
  <si>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</si>
  <si>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</si>
  <si>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</si>
  <si>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</si>
  <si>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</si>
  <si>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</si>
  <si>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</si>
  <si>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</si>
  <si>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</si>
  <si>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</si>
  <si>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</si>
  <si>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</si>
  <si>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</si>
  <si>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</si>
  <si>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</si>
  <si>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</si>
  <si>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</si>
  <si>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</si>
  <si>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</si>
  <si>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</si>
  <si>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</si>
  <si>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</si>
  <si>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</si>
  <si>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</si>
  <si>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</si>
  <si>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</si>
  <si>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</si>
  <si>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</si>
  <si>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</si>
  <si>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</si>
  <si>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</si>
  <si>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</si>
  <si>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</si>
  <si>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</si>
  <si>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</si>
  <si>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</si>
  <si>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</si>
  <si>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</si>
  <si>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</si>
  <si>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</si>
  <si>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</si>
  <si>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</si>
  <si>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</si>
  <si>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</si>
  <si>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</si>
  <si>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</si>
  <si>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</si>
  <si>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</si>
  <si>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</si>
  <si>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</si>
  <si>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</si>
  <si>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</si>
  <si>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</si>
  <si>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</si>
  <si>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</si>
  <si>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</si>
  <si>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</si>
  <si>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</si>
  <si>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</si>
  <si>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</si>
  <si>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</si>
  <si>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</si>
  <si>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</si>
  <si>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</si>
  <si>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</si>
  <si>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</si>
  <si>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</si>
  <si>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</si>
  <si>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</si>
  <si>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</si>
  <si>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</si>
  <si>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</si>
  <si>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</si>
  <si>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</si>
  <si>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</si>
  <si>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</si>
  <si>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</si>
  <si>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</si>
  <si>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</si>
  <si>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</si>
  <si>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</si>
  <si>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</si>
  <si>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</si>
  <si>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</si>
  <si>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</si>
  <si>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</si>
  <si>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</si>
  <si>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</si>
  <si>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</si>
  <si>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</si>
  <si>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</si>
  <si>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</si>
  <si>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</si>
  <si>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</si>
  <si>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</si>
  <si>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</si>
  <si>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</si>
  <si>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</si>
  <si>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</si>
  <si>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</si>
  <si>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</si>
  <si>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</si>
  <si>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</si>
  <si>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</si>
  <si>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</si>
  <si>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</si>
  <si>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</si>
  <si>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</si>
  <si>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</si>
  <si>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</si>
  <si>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</si>
  <si>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</si>
  <si>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</si>
  <si>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</si>
  <si>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</si>
  <si>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</si>
  <si>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</si>
  <si>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</si>
  <si>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</si>
  <si>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</si>
  <si>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</si>
  <si>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</si>
  <si>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M_046440-046441:M</t>
    <phoneticPr fontId="3" type="noConversion"/>
  </si>
  <si>
    <t>[10:52] 짙은 구름으로 인한 관측 대기 / [11:36] 관측 재개</t>
    <phoneticPr fontId="3" type="noConversion"/>
  </si>
  <si>
    <t>C_046418-046471</t>
    <phoneticPr fontId="3" type="noConversion"/>
  </si>
  <si>
    <t>NNW</t>
    <phoneticPr fontId="3" type="noConversion"/>
  </si>
  <si>
    <t>ENE</t>
    <phoneticPr fontId="3" type="noConversion"/>
  </si>
  <si>
    <t>C_046485-046625</t>
    <phoneticPr fontId="3" type="noConversion"/>
  </si>
  <si>
    <t>34s/24k</t>
    <phoneticPr fontId="3" type="noConversion"/>
  </si>
  <si>
    <t>10s/29k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</si>
</sst>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19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46296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92.617449664429529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0.39374999999999999</v>
      </c>
      <c r="D9" s="8">
        <v>1.9</v>
      </c>
      <c r="E9" s="8">
        <v>17.2</v>
      </c>
      <c r="F9" s="8">
        <v>38.200000000000003</v>
      </c>
      <c r="G9" s="36" t="s">
        <v>191</v>
      </c>
      <c r="H9" s="8">
        <v>12.4</v>
      </c>
      <c r="I9" s="36">
        <v>74.900000000000006</v>
      </c>
      <c r="J9" s="9">
        <f>IF(L9, 1, 0) + IF(M9, 2, 0) + IF(N9, 4, 0) + IF(O9, 8, 0) + IF(P9, 16, 0)</f>
        <v>1</v>
      </c>
      <c r="K9" s="10" t="b">
        <v>0</v>
      </c>
      <c r="L9" s="10" t="b">
        <v>1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1.3</v>
      </c>
      <c r="E10" s="8">
        <v>16.3</v>
      </c>
      <c r="F10" s="8">
        <v>32</v>
      </c>
      <c r="G10" s="36" t="s">
        <v>191</v>
      </c>
      <c r="H10" s="8">
        <v>3.1</v>
      </c>
      <c r="I10" s="11"/>
      <c r="J10" s="9">
        <f>IF(L10, 1, 0) + IF(M10, 2, 0) + IF(N10, 4, 0) + IF(O10, 8, 0) + IF(P10, 16, 0)</f>
        <v>1</v>
      </c>
      <c r="K10" s="12" t="b">
        <v>0</v>
      </c>
      <c r="L10" s="12" t="b">
        <v>1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0.76527777777777772</v>
      </c>
      <c r="D11" s="15">
        <v>1.7</v>
      </c>
      <c r="E11" s="15">
        <v>15.3</v>
      </c>
      <c r="F11" s="15">
        <v>28.5</v>
      </c>
      <c r="G11" s="36" t="s">
        <v>192</v>
      </c>
      <c r="H11" s="15">
        <v>10.7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24.371527777777779</v>
      </c>
      <c r="D12" s="19">
        <f>AVERAGE(D9:D11)</f>
        <v>1.6333333333333335</v>
      </c>
      <c r="E12" s="19">
        <f>AVERAGE(E9:E11)</f>
        <v>16.266666666666666</v>
      </c>
      <c r="F12" s="20">
        <f>AVERAGE(F9:F11)</f>
        <v>32.9</v>
      </c>
      <c r="G12" s="21"/>
      <c r="H12" s="22">
        <f>AVERAGE(H9:H11)</f>
        <v>8.7333333333333325</v>
      </c>
      <c r="I12" s="23"/>
      <c r="J12" s="24">
        <f>AVERAGE(J9:J11)</f>
        <v>0.66666666666666663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0.32222222222222224</v>
      </c>
      <c r="D17" s="28">
        <v>0.32291666666666669</v>
      </c>
      <c r="E17" s="28">
        <v>0.36944444444444446</v>
      </c>
      <c r="F17" s="28">
        <v>0.50416666666666665</v>
      </c>
      <c r="G17" s="28">
        <v>0.72222222222222221</v>
      </c>
      <c r="H17" s="28">
        <v>0.76597222222222228</v>
      </c>
      <c r="I17" s="28">
        <v>0.79513888888888884</v>
      </c>
      <c r="J17" s="28"/>
      <c r="K17" s="28"/>
      <c r="L17" s="28"/>
      <c r="M17" s="28"/>
      <c r="N17" s="28"/>
      <c r="O17" s="28"/>
      <c r="P17" s="28">
        <v>0.80763888888888891</v>
      </c>
    </row>
    <row r="18" spans="2:16" ht="14.1" customHeight="1" x14ac:dyDescent="0.35">
      <c r="B18" s="35" t="s">
        <v>42</v>
      </c>
      <c r="C18" s="27">
        <v>46406</v>
      </c>
      <c r="D18" s="27">
        <v>46407</v>
      </c>
      <c r="E18" s="27">
        <v>46418</v>
      </c>
      <c r="F18" s="27">
        <v>46485</v>
      </c>
      <c r="G18" s="27">
        <v>46626</v>
      </c>
      <c r="H18" s="27">
        <v>46653</v>
      </c>
      <c r="I18" s="27">
        <v>46665</v>
      </c>
      <c r="J18" s="27"/>
      <c r="K18" s="27"/>
      <c r="L18" s="27"/>
      <c r="M18" s="27"/>
      <c r="N18" s="27"/>
      <c r="O18" s="27"/>
      <c r="P18" s="117">
        <v>46677</v>
      </c>
    </row>
    <row r="19" spans="2:16" ht="14.1" customHeight="1" thickBot="1" x14ac:dyDescent="0.4">
      <c r="B19" s="13" t="s">
        <v>43</v>
      </c>
      <c r="C19" s="29"/>
      <c r="D19" s="27">
        <v>46411</v>
      </c>
      <c r="E19" s="30">
        <v>46484</v>
      </c>
      <c r="F19" s="30">
        <v>46625</v>
      </c>
      <c r="G19" s="30">
        <v>46652</v>
      </c>
      <c r="H19" s="30">
        <v>46664</v>
      </c>
      <c r="I19" s="30">
        <v>46676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67</v>
      </c>
      <c r="F20" s="33">
        <f>IF(ISNUMBER(F18),F19-F18+1,"")</f>
        <v>141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12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>
        <v>0.79722222222222228</v>
      </c>
      <c r="K24" s="106">
        <v>0.79722222222222228</v>
      </c>
      <c r="L24" s="36" t="s">
        <v>181</v>
      </c>
      <c r="M24" s="169" t="s">
        <v>194</v>
      </c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>
        <v>0.80208333333333337</v>
      </c>
      <c r="K26" s="106">
        <v>0.80208333333333337</v>
      </c>
      <c r="L26" s="36" t="s">
        <v>176</v>
      </c>
      <c r="M26" s="166" t="s">
        <v>195</v>
      </c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0.11527777777777778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0.21458333333333332</v>
      </c>
      <c r="P30" s="46">
        <f>SUM(C30:J30,L30:N30)</f>
        <v>0.15694444444444444</v>
      </c>
    </row>
    <row r="31" spans="2:16" ht="14.1" customHeight="1" x14ac:dyDescent="0.35">
      <c r="B31" s="37" t="s">
        <v>170</v>
      </c>
      <c r="C31" s="47">
        <v>0.13402777777777777</v>
      </c>
      <c r="D31" s="7">
        <v>0.21805555555555556</v>
      </c>
      <c r="E31" s="7"/>
      <c r="F31" s="7"/>
      <c r="G31" s="7"/>
      <c r="H31" s="7"/>
      <c r="I31" s="7"/>
      <c r="J31" s="7">
        <v>4.3055555555555555E-2</v>
      </c>
      <c r="K31" s="7">
        <v>1.8749999999999999E-2</v>
      </c>
      <c r="L31" s="7"/>
      <c r="M31" s="7"/>
      <c r="N31" s="7"/>
      <c r="O31" s="48"/>
      <c r="P31" s="46">
        <f>SUM(C31:N31)</f>
        <v>0.41388888888888886</v>
      </c>
    </row>
    <row r="32" spans="2:16" ht="14.1" customHeight="1" x14ac:dyDescent="0.35">
      <c r="B32" s="37" t="s">
        <v>65</v>
      </c>
      <c r="C32" s="49">
        <v>3.0555555555555555E-2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3.0555555555555555E-2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0.10347222222222222</v>
      </c>
      <c r="D34" s="110">
        <f t="shared" ref="D34:P34" si="1">D31-D32-D33</f>
        <v>0.21805555555555556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4.3055555555555555E-2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0.3833333333333333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190</v>
      </c>
      <c r="D36" s="157"/>
      <c r="E36" s="156" t="s">
        <v>188</v>
      </c>
      <c r="F36" s="157"/>
      <c r="G36" s="156" t="s">
        <v>193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1449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-157.59200000000001</v>
      </c>
      <c r="D72" s="60">
        <v>-159.76599999999999</v>
      </c>
      <c r="E72" s="100" t="s">
        <v>118</v>
      </c>
      <c r="F72" s="60">
        <v>23.5</v>
      </c>
      <c r="G72" s="60">
        <v>22.2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-152.28899999999999</v>
      </c>
      <c r="D73" s="60">
        <v>-155.80199999999999</v>
      </c>
      <c r="E73" s="102" t="s">
        <v>122</v>
      </c>
      <c r="F73" s="61">
        <v>33.6</v>
      </c>
      <c r="G73" s="61">
        <v>25.6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-203.08099999999999</v>
      </c>
      <c r="D74" s="60">
        <v>-204.42500000000001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-117.569</v>
      </c>
      <c r="D75" s="60">
        <v>-124.248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36.402999999999999</v>
      </c>
      <c r="D76" s="60">
        <v>32.912999999999997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33.658000000000001</v>
      </c>
      <c r="D77" s="60">
        <v>31.356999999999999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28.675000000000001</v>
      </c>
      <c r="D78" s="60">
        <v>26.44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26.946000000000002</v>
      </c>
      <c r="D79" s="60">
        <v>25.027999999999999</v>
      </c>
      <c r="E79" s="100" t="s">
        <v>152</v>
      </c>
      <c r="F79" s="60">
        <v>25.5</v>
      </c>
      <c r="G79" s="60">
        <v>15.7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1.5400000000000002E-5</v>
      </c>
      <c r="D80" s="64">
        <v>1.4E-5</v>
      </c>
      <c r="E80" s="102" t="s">
        <v>157</v>
      </c>
      <c r="F80" s="61">
        <v>30.7</v>
      </c>
      <c r="G80" s="61">
        <v>35.799999999999997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2026-10-01T19:34:00Z</dcterms:modified>
</cp:coreProperties>
</file>