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603A27EE-42D3-4CFD-B387-1D3085BBD729}" xr6:coauthVersionLast="47" xr6:coauthVersionMax="47" xr10:uidLastSave="{00000000-0000-0000-0000-000000000000}"/>
  <bookViews>
    <workbookView xWindow="26352" yWindow="1402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<sst xmlns="http://schemas.openxmlformats.org/spreadsheetml/2006/main" count="214" uniqueCount="200">
  <si>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</si>
  <si>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</si>
  <si>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</si>
  <si>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</si>
  <si>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</si>
  <si>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</si>
  <si>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</si>
  <si>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</si>
  <si>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</si>
  <si>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</si>
  <si>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</si>
  <si>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</si>
  <si>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</si>
  <si>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</si>
  <si>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</si>
  <si>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</si>
  <si>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</si>
  <si>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</si>
  <si>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</si>
  <si>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</si>
  <si>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</si>
  <si>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</si>
  <si>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</si>
  <si>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</si>
  <si>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</si>
  <si>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</si>
  <si>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</si>
  <si>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</si>
  <si>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</si>
  <si>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</si>
  <si>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</si>
  <si>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</si>
  <si>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</si>
  <si>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</si>
  <si>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</si>
  <si>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</si>
  <si>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</si>
  <si>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</si>
  <si>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</si>
  <si>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</si>
  <si>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</si>
  <si>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</si>
  <si>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</si>
  <si>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</si>
  <si>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</si>
  <si>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</si>
  <si>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</si>
  <si>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</si>
  <si>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</si>
  <si>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</si>
  <si>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</si>
  <si>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</si>
  <si>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</si>
  <si>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</si>
  <si>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</si>
  <si>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</si>
  <si>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</si>
  <si>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</si>
  <si>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</si>
  <si>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</si>
  <si>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</si>
  <si>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</si>
  <si>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</si>
  <si>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</si>
  <si>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</si>
  <si>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</si>
  <si>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</si>
  <si>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</si>
  <si>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</si>
  <si>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</si>
  <si>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</si>
  <si>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</si>
  <si>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</si>
  <si>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</si>
  <si>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</si>
  <si>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</si>
  <si>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</si>
  <si>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</si>
  <si>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</si>
  <si>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</si>
  <si>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</si>
  <si>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</si>
  <si>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</si>
  <si>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</si>
  <si>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</si>
  <si>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</si>
  <si>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</si>
  <si>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</si>
  <si>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</si>
  <si>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</si>
  <si>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</si>
  <si>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</si>
  <si>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</si>
  <si>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</si>
  <si>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</si>
  <si>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</si>
  <si>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</si>
  <si>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</si>
  <si>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</si>
  <si>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</si>
  <si>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</si>
  <si>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</si>
  <si>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</si>
  <si>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</si>
  <si>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</si>
  <si>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</si>
  <si>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</si>
  <si>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</si>
  <si>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</si>
  <si>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</si>
  <si>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</si>
  <si>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</si>
  <si>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</si>
  <si>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</si>
  <si>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</si>
  <si>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</si>
  <si>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</si>
  <si>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</si>
  <si>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</si>
  <si>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</si>
  <si>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</si>
  <si>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</si>
  <si>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</si>
  <si>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</si>
  <si>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</si>
  <si>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</si>
  <si>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</si>
  <si>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</si>
  <si>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</si>
  <si>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</si>
  <si>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</si>
  <si>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</si>
  <si>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</si>
  <si>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</si>
  <si>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</si>
  <si>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</si>
  <si>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</si>
  <si>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</si>
  <si>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</si>
  <si>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</si>
  <si>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</si>
  <si>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</si>
  <si>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</si>
  <si>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</si>
  <si>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</si>
  <si>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</si>
  <si>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</si>
  <si>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</si>
  <si>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</si>
  <si>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</si>
  <si>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</si>
  <si>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</si>
  <si>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</si>
  <si>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</si>
  <si>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</si>
  <si>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</si>
  <si>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</si>
  <si>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</si>
  <si>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</si>
  <si>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</si>
  <si>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</si>
  <si>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</si>
  <si>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</si>
  <si>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</si>
  <si>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</si>
  <si>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</si>
  <si>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</si>
  <si>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</si>
  <si>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</si>
  <si>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</si>
  <si>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</si>
  <si>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</si>
  <si>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</si>
  <si>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</si>
  <si>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</si>
  <si>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</si>
  <si>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</si>
  <si>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</si>
  <si>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</si>
  <si>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</si>
  <si>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</si>
  <si>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</si>
  <si>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</si>
  <si>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</si>
  <si>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</si>
  <si>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</si>
  <si>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</si>
  <si>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</si>
  <si>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45s/27k</t>
    <phoneticPr fontId="3" type="noConversion"/>
  </si>
  <si>
    <t>9s/21k 13s/21k</t>
    <phoneticPr fontId="3" type="noConversion"/>
  </si>
  <si>
    <t>M_044492-044493:T</t>
    <phoneticPr fontId="3" type="noConversion"/>
  </si>
  <si>
    <t>M_044653-044654:N</t>
    <phoneticPr fontId="3" type="noConversion"/>
  </si>
  <si>
    <t>C_044539-044597</t>
    <phoneticPr fontId="3" type="noConversion"/>
  </si>
  <si>
    <t>NNE</t>
    <phoneticPr fontId="3" type="noConversion"/>
  </si>
  <si>
    <t>N</t>
    <phoneticPr fontId="3" type="noConversion"/>
  </si>
  <si>
    <t>DS9(영상확인) 4회 꺼짐</t>
    <phoneticPr fontId="3" type="noConversion"/>
  </si>
  <si>
    <t>M_044702</t>
    <phoneticPr fontId="3" type="noConversion"/>
  </si>
  <si>
    <t>15s/25k</t>
    <phoneticPr fontId="3" type="noConversion"/>
  </si>
  <si>
    <t>30s/22k 20s/21k</t>
    <phoneticPr fontId="3" type="noConversion"/>
  </si>
  <si>
    <t>[19:02] IC S crash 후 pctcs agent 오류 뜸/ newTCS에서 tcs agent 재시작 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</si>
</sst>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85" zoomScale="145" zoomScaleNormal="145" workbookViewId="0">
      <selection activeCell="B49" sqref="B49:P49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46288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0.39027777777777778</v>
      </c>
      <c r="D9" s="8">
        <v>1.6</v>
      </c>
      <c r="E9" s="8">
        <v>18.7</v>
      </c>
      <c r="F9" s="8">
        <v>46.2</v>
      </c>
      <c r="G9" s="36" t="s">
        <v>193</v>
      </c>
      <c r="H9" s="8">
        <v>2.7</v>
      </c>
      <c r="I9" s="36">
        <v>89.7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2.4</v>
      </c>
      <c r="E10" s="8">
        <v>15.2</v>
      </c>
      <c r="F10" s="8">
        <v>59.4</v>
      </c>
      <c r="G10" s="36" t="s">
        <v>194</v>
      </c>
      <c r="H10" s="8">
        <v>2.8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0.7729166666666667</v>
      </c>
      <c r="D11" s="15">
        <v>1.9</v>
      </c>
      <c r="E11" s="15">
        <v>12.7</v>
      </c>
      <c r="F11" s="15">
        <v>68.2</v>
      </c>
      <c r="G11" s="36" t="s">
        <v>194</v>
      </c>
      <c r="H11" s="15">
        <v>9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24.382638888888888</v>
      </c>
      <c r="D12" s="19">
        <f>AVERAGE(D9:D11)</f>
        <v>1.9666666666666668</v>
      </c>
      <c r="E12" s="19">
        <f>AVERAGE(E9:E11)</f>
        <v>15.533333333333331</v>
      </c>
      <c r="F12" s="20">
        <f>AVERAGE(F9:F11)</f>
        <v>57.933333333333337</v>
      </c>
      <c r="G12" s="21"/>
      <c r="H12" s="22">
        <f>AVERAGE(H9:H11)</f>
        <v>4.833333333333333</v>
      </c>
      <c r="I12" s="23"/>
      <c r="J12" s="24">
        <f>AVERAGE(J9:J11)</f>
        <v>0.33333333333333331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0.33541666666666664</v>
      </c>
      <c r="D17" s="28">
        <v>0.33611111111111114</v>
      </c>
      <c r="E17" s="28">
        <v>0.36319444444444443</v>
      </c>
      <c r="F17" s="28">
        <v>0.52777777777777779</v>
      </c>
      <c r="G17" s="28">
        <v>0.73124999999999996</v>
      </c>
      <c r="H17" s="28">
        <v>0.77430555555555558</v>
      </c>
      <c r="I17" s="28">
        <v>0.80347222222222225</v>
      </c>
      <c r="J17" s="28"/>
      <c r="K17" s="28"/>
      <c r="L17" s="28"/>
      <c r="M17" s="28"/>
      <c r="N17" s="28"/>
      <c r="O17" s="28"/>
      <c r="P17" s="28">
        <v>0.81527777777777777</v>
      </c>
    </row>
    <row r="18" spans="2:16" ht="14.1" customHeight="1" x14ac:dyDescent="0.35">
      <c r="B18" s="35" t="s">
        <v>42</v>
      </c>
      <c r="C18" s="27">
        <v>44416</v>
      </c>
      <c r="D18" s="27">
        <v>44417</v>
      </c>
      <c r="E18" s="27">
        <v>44435</v>
      </c>
      <c r="F18" s="27">
        <v>44536</v>
      </c>
      <c r="G18" s="27">
        <v>44665</v>
      </c>
      <c r="H18" s="27">
        <v>44690</v>
      </c>
      <c r="I18" s="27">
        <v>44702</v>
      </c>
      <c r="J18" s="27"/>
      <c r="K18" s="27"/>
      <c r="L18" s="27"/>
      <c r="M18" s="27"/>
      <c r="N18" s="27"/>
      <c r="O18" s="27"/>
      <c r="P18" s="117">
        <v>44714</v>
      </c>
    </row>
    <row r="19" spans="2:16" ht="14.1" customHeight="1" thickBot="1" x14ac:dyDescent="0.4">
      <c r="B19" s="13" t="s">
        <v>43</v>
      </c>
      <c r="C19" s="29"/>
      <c r="D19" s="27">
        <v>44429</v>
      </c>
      <c r="E19" s="30">
        <v>44535</v>
      </c>
      <c r="F19" s="30">
        <v>44664</v>
      </c>
      <c r="G19" s="30">
        <v>44688</v>
      </c>
      <c r="H19" s="30">
        <v>44701</v>
      </c>
      <c r="I19" s="30">
        <v>44713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101</v>
      </c>
      <c r="F20" s="33">
        <f>IF(ISNUMBER(F18),F19-F18+1,"")</f>
        <v>129</v>
      </c>
      <c r="G20" s="33">
        <f>IF(ISNUMBER(G18),G19-G18+1,"")</f>
        <v>24</v>
      </c>
      <c r="H20" s="33">
        <f>IF(ISNUMBER(H18),H19-H18+1,"")</f>
        <v>12</v>
      </c>
      <c r="I20" s="33">
        <f t="shared" ref="I20:O20" si="0">IF(ISNUMBER(I18),I19-I18+1,"")</f>
        <v>12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>
        <v>0.35</v>
      </c>
      <c r="D24" s="106">
        <v>0.35069444444444442</v>
      </c>
      <c r="E24" s="113" t="s">
        <v>178</v>
      </c>
      <c r="F24" s="166" t="s">
        <v>189</v>
      </c>
      <c r="G24" s="166"/>
      <c r="H24" s="166"/>
      <c r="I24" s="166"/>
      <c r="J24" s="106">
        <v>0.8041666666666667</v>
      </c>
      <c r="K24" s="106">
        <v>0.80555555555555558</v>
      </c>
      <c r="L24" s="36" t="s">
        <v>181</v>
      </c>
      <c r="M24" s="169" t="s">
        <v>198</v>
      </c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>
        <v>0.35625000000000001</v>
      </c>
      <c r="D26" s="106">
        <v>0.35625000000000001</v>
      </c>
      <c r="E26" s="113" t="s">
        <v>165</v>
      </c>
      <c r="F26" s="166" t="s">
        <v>188</v>
      </c>
      <c r="G26" s="166"/>
      <c r="H26" s="166"/>
      <c r="I26" s="166"/>
      <c r="J26" s="106">
        <v>0.80763888888888891</v>
      </c>
      <c r="K26" s="106">
        <v>0.80763888888888891</v>
      </c>
      <c r="L26" s="36" t="s">
        <v>176</v>
      </c>
      <c r="M26" s="166" t="s">
        <v>197</v>
      </c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0.14027777777777778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0.2013888888888889</v>
      </c>
      <c r="P30" s="46">
        <f>SUM(C30:J30,L30:N30)</f>
        <v>0.18194444444444444</v>
      </c>
    </row>
    <row r="31" spans="2:16" ht="14.1" customHeight="1" x14ac:dyDescent="0.35">
      <c r="B31" s="37" t="s">
        <v>170</v>
      </c>
      <c r="C31" s="47">
        <v>0.16458333333333333</v>
      </c>
      <c r="D31" s="7">
        <v>0.20347222222222222</v>
      </c>
      <c r="E31" s="7"/>
      <c r="F31" s="7"/>
      <c r="G31" s="7"/>
      <c r="H31" s="7"/>
      <c r="I31" s="7"/>
      <c r="J31" s="7">
        <v>4.3055555555555555E-2</v>
      </c>
      <c r="K31" s="7">
        <v>1.7361111111111112E-2</v>
      </c>
      <c r="L31" s="7"/>
      <c r="M31" s="7"/>
      <c r="N31" s="7"/>
      <c r="O31" s="48"/>
      <c r="P31" s="46">
        <f>SUM(C31:N31)</f>
        <v>0.42847222222222225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0.16458333333333333</v>
      </c>
      <c r="D34" s="110">
        <f t="shared" ref="D34:P34" si="1">D31-D32-D33</f>
        <v>0.20347222222222222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4.3055555555555555E-2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0.42847222222222225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190</v>
      </c>
      <c r="D36" s="157"/>
      <c r="E36" s="156" t="s">
        <v>192</v>
      </c>
      <c r="F36" s="157"/>
      <c r="G36" s="156" t="s">
        <v>191</v>
      </c>
      <c r="H36" s="157"/>
      <c r="I36" s="156" t="s">
        <v>196</v>
      </c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1041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-156.9</v>
      </c>
      <c r="D72" s="60">
        <v>-159.9</v>
      </c>
      <c r="E72" s="100" t="s">
        <v>118</v>
      </c>
      <c r="F72" s="60">
        <v>24</v>
      </c>
      <c r="G72" s="60">
        <v>21.9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-151.6</v>
      </c>
      <c r="D73" s="60">
        <v>-156</v>
      </c>
      <c r="E73" s="102" t="s">
        <v>122</v>
      </c>
      <c r="F73" s="61">
        <v>36.799999999999997</v>
      </c>
      <c r="G73" s="61">
        <v>45.2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-205.4</v>
      </c>
      <c r="D74" s="60">
        <v>-205.2</v>
      </c>
      <c r="E74" s="102" t="s">
        <v>127</v>
      </c>
      <c r="F74" s="62">
        <v>10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-115.5</v>
      </c>
      <c r="D75" s="60">
        <v>-124.6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36.700000000000003</v>
      </c>
      <c r="D76" s="60">
        <v>32.299999999999997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</v>
      </c>
      <c r="D77" s="60">
        <v>30.6</v>
      </c>
      <c r="E77" s="102" t="s">
        <v>142</v>
      </c>
      <c r="F77" s="62">
        <v>260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</v>
      </c>
      <c r="D78" s="60">
        <v>25.7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27.4</v>
      </c>
      <c r="D79" s="60">
        <v>24.2</v>
      </c>
      <c r="E79" s="100" t="s">
        <v>152</v>
      </c>
      <c r="F79" s="60">
        <v>26.3</v>
      </c>
      <c r="G79" s="60">
        <v>15.4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1.34E-5</v>
      </c>
      <c r="D80" s="64">
        <v>1.3200000000000001E-5</v>
      </c>
      <c r="E80" s="102" t="s">
        <v>157</v>
      </c>
      <c r="F80" s="61">
        <v>38.799999999999997</v>
      </c>
      <c r="G80" s="61">
        <v>73.2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195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2026-09-23T19:43:24Z</dcterms:modified>
</cp:coreProperties>
</file>