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AE068316-B4E7-4BE7-8754-B97219E728F3}" xr6:coauthVersionLast="47" xr6:coauthVersionMax="47" xr10:uidLastSave="{00000000-0000-0000-0000-000000000000}"/>
  <bookViews>
    <workbookView xWindow="26304" yWindow="1364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<sst xmlns="http://schemas.openxmlformats.org/spreadsheetml/2006/main" count="215" uniqueCount="202">
  <si>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</si>
  <si>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</si>
  <si>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</si>
  <si>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</si>
  <si>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</si>
  <si>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</si>
  <si>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</si>
  <si>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</si>
  <si>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</si>
  <si>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</si>
  <si>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</si>
  <si>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</si>
  <si>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</si>
  <si>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</si>
  <si>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</si>
  <si>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</si>
  <si>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</si>
  <si>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</si>
  <si>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</si>
  <si>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</si>
  <si>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</si>
  <si>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</si>
  <si>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</si>
  <si>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</si>
  <si>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</si>
  <si>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</si>
  <si>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</si>
  <si>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</si>
  <si>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</si>
  <si>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</si>
  <si>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</si>
  <si>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</si>
  <si>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</si>
  <si>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</si>
  <si>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</si>
  <si>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</si>
  <si>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</si>
  <si>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</si>
  <si>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</si>
  <si>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</si>
  <si>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</si>
  <si>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</si>
  <si>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</si>
  <si>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</si>
  <si>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</si>
  <si>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</si>
  <si>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</si>
  <si>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</si>
  <si>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</si>
  <si>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</si>
  <si>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</si>
  <si>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</si>
  <si>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</si>
  <si>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</si>
  <si>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</si>
  <si>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</si>
  <si>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</si>
  <si>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</si>
  <si>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</si>
  <si>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</si>
  <si>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</si>
  <si>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</si>
  <si>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</si>
  <si>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</si>
  <si>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</si>
  <si>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</si>
  <si>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</si>
  <si>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</si>
  <si>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</si>
  <si>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</si>
  <si>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</si>
  <si>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</si>
  <si>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</si>
  <si>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</si>
  <si>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</si>
  <si>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</si>
  <si>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</si>
  <si>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</si>
  <si>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</si>
  <si>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</si>
  <si>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</si>
  <si>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</si>
  <si>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</si>
  <si>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</si>
  <si>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</si>
  <si>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</si>
  <si>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</si>
  <si>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</si>
  <si>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</si>
  <si>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</si>
  <si>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</si>
  <si>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</si>
  <si>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</si>
  <si>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</si>
  <si>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</si>
  <si>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</si>
  <si>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</si>
  <si>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</si>
  <si>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</si>
  <si>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</si>
  <si>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</si>
  <si>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</si>
  <si>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</si>
  <si>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</si>
  <si>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</si>
  <si>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</si>
  <si>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</si>
  <si>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</si>
  <si>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</si>
  <si>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</si>
  <si>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</si>
  <si>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</si>
  <si>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</si>
  <si>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</si>
  <si>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</si>
  <si>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</si>
  <si>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</si>
  <si>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</si>
  <si>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</si>
  <si>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</si>
  <si>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</si>
  <si>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</si>
  <si>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</si>
  <si>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</si>
  <si>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</si>
  <si>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</si>
  <si>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</si>
  <si>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</si>
  <si>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</si>
  <si>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</si>
  <si>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</si>
  <si>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</si>
  <si>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</si>
  <si>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</si>
  <si>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</si>
  <si>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</si>
  <si>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</si>
  <si>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</si>
  <si>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</si>
  <si>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</si>
  <si>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</si>
  <si>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</si>
  <si>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</si>
  <si>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</si>
  <si>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</si>
  <si>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</si>
  <si>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</si>
  <si>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</si>
  <si>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</si>
  <si>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</si>
  <si>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</si>
  <si>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</si>
  <si>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</si>
  <si>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</si>
  <si>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</si>
  <si>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</si>
  <si>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</si>
  <si>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</si>
  <si>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</si>
  <si>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</si>
  <si>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</si>
  <si>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</si>
  <si>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</si>
  <si>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</si>
  <si>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</si>
  <si>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</si>
  <si>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</si>
  <si>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</si>
  <si>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</si>
  <si>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</si>
  <si>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</si>
  <si>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</si>
  <si>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</si>
  <si>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</si>
  <si>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</si>
  <si>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</si>
  <si>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</si>
  <si>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</si>
  <si>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</si>
  <si>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</si>
  <si>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</si>
  <si>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</si>
  <si>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</si>
  <si>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</si>
  <si>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</si>
  <si>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</si>
  <si>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</si>
  <si>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</si>
  <si>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M_043599-043560:N</t>
    <phoneticPr fontId="3" type="noConversion"/>
  </si>
  <si>
    <t>[12:53-13:04] TCS와 연결 끊김/ EIB 및 TCS reset 후 정상화</t>
    <phoneticPr fontId="3" type="noConversion"/>
  </si>
  <si>
    <t>M_043735-043736:K</t>
    <phoneticPr fontId="3" type="noConversion"/>
  </si>
  <si>
    <t>M_043806-043807:N</t>
    <phoneticPr fontId="3" type="noConversion"/>
  </si>
  <si>
    <t>N</t>
    <phoneticPr fontId="3" type="noConversion"/>
  </si>
  <si>
    <t>ESE</t>
    <phoneticPr fontId="3" type="noConversion"/>
  </si>
  <si>
    <t>NNE</t>
    <phoneticPr fontId="3" type="noConversion"/>
  </si>
  <si>
    <t>15s/25k 34s/28k</t>
    <phoneticPr fontId="3" type="noConversion"/>
  </si>
  <si>
    <t>6s/23k 8s/22k 11s/21k</t>
    <phoneticPr fontId="3" type="noConversion"/>
  </si>
  <si>
    <t>M_043850-043851:N</t>
    <phoneticPr fontId="3" type="noConversion"/>
  </si>
  <si>
    <t>12s/26k</t>
    <phoneticPr fontId="3" type="noConversion"/>
  </si>
  <si>
    <t>20s/26k 13s/23k</t>
    <phoneticPr fontId="3" type="noConversion"/>
  </si>
  <si>
    <t>오전 11시: 돔 에어컨 에러끄고 재가동/ 오후 17시: 돔 에어컨이 냉방 없이 송풍만 작동(돔내부 온도 30도)하여 돔 셔터와 창문을 미리 열음</t>
    <phoneticPr fontId="3" type="noConversion"/>
  </si>
  <si>
    <t>DS9(영상확인) 2회 꺼짐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</si>
</sst>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6" zoomScale="145" zoomScaleNormal="145" workbookViewId="0">
      <selection activeCell="B87" sqref="B87:P87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46285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100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0.38819444444444445</v>
      </c>
      <c r="D9" s="8">
        <v>3.1</v>
      </c>
      <c r="E9" s="8">
        <v>17.600000000000001</v>
      </c>
      <c r="F9" s="8">
        <v>19.899999999999999</v>
      </c>
      <c r="G9" s="36" t="s">
        <v>192</v>
      </c>
      <c r="H9" s="8">
        <v>0.1</v>
      </c>
      <c r="I9" s="36">
        <v>63.8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1.4</v>
      </c>
      <c r="E10" s="8">
        <v>17.600000000000001</v>
      </c>
      <c r="F10" s="8">
        <v>18.5</v>
      </c>
      <c r="G10" s="36" t="s">
        <v>193</v>
      </c>
      <c r="H10" s="8">
        <v>0.9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0.77569444444444446</v>
      </c>
      <c r="D11" s="15">
        <v>1.9</v>
      </c>
      <c r="E11" s="15">
        <v>16.399999999999999</v>
      </c>
      <c r="F11" s="15">
        <v>19.899999999999999</v>
      </c>
      <c r="G11" s="36" t="s">
        <v>194</v>
      </c>
      <c r="H11" s="15">
        <v>0.9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24.387499999999999</v>
      </c>
      <c r="D12" s="19">
        <f>AVERAGE(D9:D11)</f>
        <v>2.1333333333333333</v>
      </c>
      <c r="E12" s="19">
        <f>AVERAGE(E9:E11)</f>
        <v>17.2</v>
      </c>
      <c r="F12" s="20">
        <f>AVERAGE(F9:F11)</f>
        <v>19.433333333333334</v>
      </c>
      <c r="G12" s="21"/>
      <c r="H12" s="22">
        <f>AVERAGE(H9:H11)</f>
        <v>0.6333333333333333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0.33680555555555558</v>
      </c>
      <c r="D17" s="28">
        <v>0.33750000000000002</v>
      </c>
      <c r="E17" s="28">
        <v>0.3659722222222222</v>
      </c>
      <c r="F17" s="28">
        <v>0.54513888888888884</v>
      </c>
      <c r="G17" s="28">
        <v>0.73402777777777772</v>
      </c>
      <c r="H17" s="28">
        <v>0.77708333333333335</v>
      </c>
      <c r="I17" s="28">
        <v>0.80555555555555558</v>
      </c>
      <c r="J17" s="28"/>
      <c r="K17" s="28"/>
      <c r="L17" s="28"/>
      <c r="M17" s="28"/>
      <c r="N17" s="28"/>
      <c r="O17" s="28"/>
      <c r="P17" s="28">
        <v>0.81805555555555554</v>
      </c>
    </row>
    <row r="18" spans="2:16" ht="14.1" customHeight="1" x14ac:dyDescent="0.35">
      <c r="B18" s="35" t="s">
        <v>42</v>
      </c>
      <c r="C18" s="27">
        <v>43570</v>
      </c>
      <c r="D18" s="27">
        <v>43571</v>
      </c>
      <c r="E18" s="27">
        <v>43590</v>
      </c>
      <c r="F18" s="27">
        <v>43702</v>
      </c>
      <c r="G18" s="27">
        <v>43825</v>
      </c>
      <c r="H18" s="27">
        <v>43852</v>
      </c>
      <c r="I18" s="27">
        <v>43864</v>
      </c>
      <c r="J18" s="27"/>
      <c r="K18" s="27"/>
      <c r="L18" s="27"/>
      <c r="M18" s="27"/>
      <c r="N18" s="27"/>
      <c r="O18" s="27"/>
      <c r="P18" s="117">
        <v>43876</v>
      </c>
    </row>
    <row r="19" spans="2:16" ht="14.1" customHeight="1" thickBot="1" x14ac:dyDescent="0.4">
      <c r="B19" s="13" t="s">
        <v>43</v>
      </c>
      <c r="C19" s="29"/>
      <c r="D19" s="27">
        <v>43583</v>
      </c>
      <c r="E19" s="30">
        <v>43701</v>
      </c>
      <c r="F19" s="30">
        <v>43824</v>
      </c>
      <c r="G19" s="30">
        <v>43851</v>
      </c>
      <c r="H19" s="30">
        <v>43863</v>
      </c>
      <c r="I19" s="30">
        <v>43876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13</v>
      </c>
      <c r="E20" s="33">
        <f>IF(ISNUMBER(E18),E19-E18+1,"")</f>
        <v>112</v>
      </c>
      <c r="F20" s="33">
        <f>IF(ISNUMBER(F18),F19-F18+1,"")</f>
        <v>123</v>
      </c>
      <c r="G20" s="33">
        <f>IF(ISNUMBER(G18),G19-G18+1,"")</f>
        <v>27</v>
      </c>
      <c r="H20" s="33">
        <f>IF(ISNUMBER(H18),H19-H18+1,"")</f>
        <v>12</v>
      </c>
      <c r="I20" s="33">
        <f t="shared" ref="I20:O20" si="0">IF(ISNUMBER(I18),I19-I18+1,"")</f>
        <v>13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>
        <v>0.34861111111111109</v>
      </c>
      <c r="D23" s="116">
        <v>0.35069444444444442</v>
      </c>
      <c r="E23" s="36" t="s">
        <v>48</v>
      </c>
      <c r="F23" s="166" t="s">
        <v>196</v>
      </c>
      <c r="G23" s="166"/>
      <c r="H23" s="166"/>
      <c r="I23" s="166"/>
      <c r="J23" s="106">
        <v>0.80763888888888891</v>
      </c>
      <c r="K23" s="106">
        <v>0.80902777777777779</v>
      </c>
      <c r="L23" s="116" t="s">
        <v>165</v>
      </c>
      <c r="M23" s="166" t="s">
        <v>199</v>
      </c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>
        <v>0.3527777777777778</v>
      </c>
      <c r="D25" s="116">
        <v>0.35486111111111113</v>
      </c>
      <c r="E25" s="113" t="s">
        <v>171</v>
      </c>
      <c r="F25" s="166" t="s">
        <v>195</v>
      </c>
      <c r="G25" s="166"/>
      <c r="H25" s="166"/>
      <c r="I25" s="166"/>
      <c r="J25" s="106">
        <v>0.81180555555555556</v>
      </c>
      <c r="K25" s="106">
        <v>0.81180555555555556</v>
      </c>
      <c r="L25" s="36" t="s">
        <v>49</v>
      </c>
      <c r="M25" s="166" t="s">
        <v>198</v>
      </c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0.15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0.19583333333333333</v>
      </c>
      <c r="P30" s="46">
        <f>SUM(C30:J30,L30:N30)</f>
        <v>0.19166666666666665</v>
      </c>
    </row>
    <row r="31" spans="2:16" ht="14.1" customHeight="1" x14ac:dyDescent="0.35">
      <c r="B31" s="37" t="s">
        <v>170</v>
      </c>
      <c r="C31" s="47">
        <v>0.16944444444444445</v>
      </c>
      <c r="D31" s="7">
        <v>0.19583333333333333</v>
      </c>
      <c r="E31" s="7"/>
      <c r="F31" s="7"/>
      <c r="G31" s="7"/>
      <c r="H31" s="7"/>
      <c r="I31" s="7"/>
      <c r="J31" s="7">
        <v>4.3055555555555555E-2</v>
      </c>
      <c r="K31" s="7">
        <v>1.7361111111111112E-2</v>
      </c>
      <c r="L31" s="7"/>
      <c r="M31" s="7"/>
      <c r="N31" s="7"/>
      <c r="O31" s="48"/>
      <c r="P31" s="46">
        <f>SUM(C31:N31)</f>
        <v>0.42569444444444449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0.16944444444444445</v>
      </c>
      <c r="D34" s="110">
        <f t="shared" ref="D34:P34" si="1">D31-D32-D33</f>
        <v>0.19583333333333333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4.3055555555555555E-2</v>
      </c>
      <c r="K34" s="110">
        <f t="shared" si="1"/>
        <v>1.7361111111111112E-2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0.42569444444444449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188</v>
      </c>
      <c r="D36" s="157"/>
      <c r="E36" s="156" t="s">
        <v>190</v>
      </c>
      <c r="F36" s="157"/>
      <c r="G36" s="156" t="s">
        <v>191</v>
      </c>
      <c r="H36" s="157"/>
      <c r="I36" s="156" t="s">
        <v>197</v>
      </c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189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856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-156.5</v>
      </c>
      <c r="D72" s="60">
        <v>-159.30000000000001</v>
      </c>
      <c r="E72" s="100" t="s">
        <v>118</v>
      </c>
      <c r="F72" s="60">
        <v>23.5</v>
      </c>
      <c r="G72" s="60">
        <v>22.5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-150.69999999999999</v>
      </c>
      <c r="D73" s="60">
        <v>-155.30000000000001</v>
      </c>
      <c r="E73" s="102" t="s">
        <v>122</v>
      </c>
      <c r="F73" s="61">
        <v>21.8</v>
      </c>
      <c r="G73" s="61">
        <v>19.7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-203.4</v>
      </c>
      <c r="D74" s="60">
        <v>-204.7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-113.3</v>
      </c>
      <c r="D75" s="60">
        <v>-123.6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36.4</v>
      </c>
      <c r="D76" s="60">
        <v>33.4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33.6</v>
      </c>
      <c r="D77" s="60">
        <v>31.4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28.6</v>
      </c>
      <c r="D78" s="60">
        <v>26.5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27</v>
      </c>
      <c r="D79" s="60">
        <v>25</v>
      </c>
      <c r="E79" s="100" t="s">
        <v>152</v>
      </c>
      <c r="F79" s="60">
        <v>28</v>
      </c>
      <c r="G79" s="60">
        <v>17.3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1.2999999999999999E-5</v>
      </c>
      <c r="D80" s="64">
        <v>1.2999999999999999E-5</v>
      </c>
      <c r="E80" s="102" t="s">
        <v>157</v>
      </c>
      <c r="F80" s="61">
        <v>17.399999999999999</v>
      </c>
      <c r="G80" s="61">
        <v>23.5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 t="s">
        <v>200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 t="s">
        <v>201</v>
      </c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2026-09-20T19:46:59Z</dcterms:modified>
</cp:coreProperties>
</file>