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09\"/>
    </mc:Choice>
  </mc:AlternateContent>
  <xr:revisionPtr revIDLastSave="0" documentId="13_ncr:1_{C29AC000-0A5C-4B07-98B0-AB26C93A99A7}" xr6:coauthVersionLast="47" xr6:coauthVersionMax="47" xr10:uidLastSave="{00000000-0000-0000-0000-000000000000}"/>
  <bookViews>
    <workbookView xWindow="26424" yWindow="3996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<sst xmlns="http://schemas.openxmlformats.org/spreadsheetml/2006/main" count="223" uniqueCount="210">
  <si>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</si>
  <si>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</si>
  <si>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</si>
  <si>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</si>
  <si>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</si>
  <si>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</si>
  <si>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</si>
  <si>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</si>
  <si>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</si>
  <si>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</si>
  <si>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</si>
  <si>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</si>
  <si>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</si>
  <si>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</si>
  <si>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</si>
  <si>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</si>
  <si>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</si>
  <si>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</si>
  <si>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</si>
  <si>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</si>
  <si>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</si>
  <si>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</si>
  <si>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</si>
  <si>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</si>
  <si>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</si>
  <si>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</si>
  <si>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</si>
  <si>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</si>
  <si>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</si>
  <si>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</si>
  <si>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</si>
  <si>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</si>
  <si>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</si>
  <si>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</si>
  <si>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</si>
  <si>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</si>
  <si>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</si>
  <si>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</si>
  <si>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</si>
  <si>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</si>
  <si>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</si>
  <si>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</si>
  <si>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</si>
  <si>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</si>
  <si>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</si>
  <si>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</si>
  <si>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</si>
  <si>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</si>
  <si>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</si>
  <si>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</si>
  <si>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</si>
  <si>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</si>
  <si>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</si>
  <si>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</si>
  <si>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</si>
  <si>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</si>
  <si>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</si>
  <si>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</si>
  <si>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</si>
  <si>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</si>
  <si>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</si>
  <si>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</si>
  <si>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</si>
  <si>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</si>
  <si>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</si>
  <si>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</si>
  <si>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</si>
  <si>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</si>
  <si>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</si>
  <si>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</si>
  <si>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</si>
  <si>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</si>
  <si>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</si>
  <si>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</si>
  <si>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</si>
  <si>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</si>
  <si>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</si>
  <si>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</si>
  <si>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</si>
  <si>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</si>
  <si>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</si>
  <si>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</si>
  <si>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</si>
  <si>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</si>
  <si>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</si>
  <si>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</si>
  <si>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</si>
  <si>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</si>
  <si>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</si>
  <si>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</si>
  <si>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</si>
  <si>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</si>
  <si>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</si>
  <si>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</si>
  <si>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</si>
  <si>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</si>
  <si>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</si>
  <si>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</si>
  <si>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</si>
  <si>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</si>
  <si>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</si>
  <si>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</si>
  <si>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</si>
  <si>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</si>
  <si>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</si>
  <si>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</si>
  <si>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</si>
  <si>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</si>
  <si>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</si>
  <si>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</si>
  <si>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</si>
  <si>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</si>
  <si>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</si>
  <si>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</si>
  <si>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</si>
  <si>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</si>
  <si>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</si>
  <si>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</si>
  <si>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</si>
  <si>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</si>
  <si>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</si>
  <si>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</si>
  <si>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</si>
  <si>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</si>
  <si>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</si>
  <si>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</si>
  <si>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</si>
  <si>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</si>
  <si>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</si>
  <si>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</si>
  <si>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</si>
  <si>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</si>
  <si>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</si>
  <si>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</si>
  <si>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</si>
  <si>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</si>
  <si>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</si>
  <si>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</si>
  <si>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</si>
  <si>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</si>
  <si>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</si>
  <si>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</si>
  <si>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</si>
  <si>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</si>
  <si>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</si>
  <si>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</si>
  <si>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</si>
  <si>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</si>
  <si>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</si>
  <si>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</si>
  <si>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</si>
  <si>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</si>
  <si>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</si>
  <si>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</si>
  <si>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</si>
  <si>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</si>
  <si>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</si>
  <si>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</si>
  <si>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</si>
  <si>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</si>
  <si>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</si>
  <si>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</si>
  <si>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</si>
  <si>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</si>
  <si>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</si>
  <si>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</si>
  <si>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</si>
  <si>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</si>
  <si>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</si>
  <si>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</si>
  <si>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</si>
  <si>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</si>
  <si>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</si>
  <si>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</si>
  <si>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</si>
  <si>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</si>
  <si>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</si>
  <si>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</si>
  <si>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</si>
  <si>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</si>
  <si>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</si>
  <si>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</si>
  <si>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</si>
  <si>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</si>
  <si>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</si>
  <si>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</si>
  <si>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신가은</t>
    <phoneticPr fontId="3" type="noConversion"/>
  </si>
  <si>
    <t>KSP</t>
    <phoneticPr fontId="3" type="noConversion"/>
  </si>
  <si>
    <t>5s/26k</t>
    <phoneticPr fontId="3" type="noConversion"/>
  </si>
  <si>
    <t>M_042980:K</t>
    <phoneticPr fontId="3" type="noConversion"/>
  </si>
  <si>
    <t>L_043012-043013</t>
    <phoneticPr fontId="3" type="noConversion"/>
  </si>
  <si>
    <t>L_043016</t>
    <phoneticPr fontId="3" type="noConversion"/>
  </si>
  <si>
    <t>I_043061</t>
    <phoneticPr fontId="3" type="noConversion"/>
  </si>
  <si>
    <t>I_043061 filter I값 누락됨</t>
    <phoneticPr fontId="3" type="noConversion"/>
  </si>
  <si>
    <t>E_043080</t>
    <phoneticPr fontId="3" type="noConversion"/>
  </si>
  <si>
    <t>E_043080 검은 얼룩 자국 보임 (ALT 33.0 / AZ -76.5)</t>
    <phoneticPr fontId="3" type="noConversion"/>
  </si>
  <si>
    <t>I_043133</t>
    <phoneticPr fontId="3" type="noConversion"/>
  </si>
  <si>
    <t>I_043133 filter V값 누락됨</t>
    <phoneticPr fontId="3" type="noConversion"/>
  </si>
  <si>
    <t>E_043163</t>
    <phoneticPr fontId="3" type="noConversion"/>
  </si>
  <si>
    <t>E_043163 N칩 하단부에 밝은 영역 및 검은 얼룩 자국 보임 (ALT 51.9 / AZ -53.5)</t>
    <phoneticPr fontId="3" type="noConversion"/>
  </si>
  <si>
    <t>M_043179-043180:M</t>
    <phoneticPr fontId="3" type="noConversion"/>
  </si>
  <si>
    <t>M_043186:N</t>
    <phoneticPr fontId="3" type="noConversion"/>
  </si>
  <si>
    <t>E_043227</t>
    <phoneticPr fontId="3" type="noConversion"/>
  </si>
  <si>
    <t>E_043225</t>
    <phoneticPr fontId="3" type="noConversion"/>
  </si>
  <si>
    <t>E_043225 M칩 상단부에 밝은 영역 및 검은 얼룩 자국 보임 (ALT 48.8 / AZ -95.0)</t>
    <phoneticPr fontId="3" type="noConversion"/>
  </si>
  <si>
    <t>E_043227 K칩 상단부에 밝은 영역 및 검은 얼룩 자국 보임 (ALT 47.0 / AZ -93.8)</t>
    <phoneticPr fontId="3" type="noConversion"/>
  </si>
  <si>
    <t>SSW</t>
    <phoneticPr fontId="3" type="noConversion"/>
  </si>
  <si>
    <t>ENE</t>
    <phoneticPr fontId="3" type="noConversion"/>
  </si>
  <si>
    <t>S</t>
    <phoneticPr fontId="3" type="noConversion"/>
  </si>
  <si>
    <t>x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</si>
</sst>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6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64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46283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100</v>
      </c>
      <c r="M3" s="152"/>
      <c r="N3" s="66" t="s">
        <v>3</v>
      </c>
      <c r="O3" s="152">
        <f>(P31-P33)/P31*100</f>
        <v>100</v>
      </c>
      <c r="P3" s="152"/>
    </row>
    <row r="4" spans="2:16" ht="14.25" customHeight="1" x14ac:dyDescent="0.35">
      <c r="B4" s="34" t="s">
        <v>4</v>
      </c>
      <c r="C4" s="2" t="s">
        <v>186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0.38750000000000001</v>
      </c>
      <c r="D9" s="8">
        <v>1.7</v>
      </c>
      <c r="E9" s="8">
        <v>13.5</v>
      </c>
      <c r="F9" s="8">
        <v>28.4</v>
      </c>
      <c r="G9" s="36" t="s">
        <v>206</v>
      </c>
      <c r="H9" s="8">
        <v>1.6</v>
      </c>
      <c r="I9" s="36">
        <v>42.7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1.9</v>
      </c>
      <c r="E10" s="8">
        <v>13</v>
      </c>
      <c r="F10" s="8">
        <v>22.8</v>
      </c>
      <c r="G10" s="36" t="s">
        <v>207</v>
      </c>
      <c r="H10" s="8">
        <v>0.5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0.77708333333333335</v>
      </c>
      <c r="D11" s="15">
        <v>1.3</v>
      </c>
      <c r="E11" s="15">
        <v>12.6</v>
      </c>
      <c r="F11" s="15">
        <v>30.6</v>
      </c>
      <c r="G11" s="36" t="s">
        <v>208</v>
      </c>
      <c r="H11" s="15">
        <v>1.9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24.389583333333334</v>
      </c>
      <c r="D12" s="19">
        <f>AVERAGE(D9:D11)</f>
        <v>1.6333333333333331</v>
      </c>
      <c r="E12" s="19">
        <f>AVERAGE(E9:E11)</f>
        <v>13.033333333333333</v>
      </c>
      <c r="F12" s="20">
        <f>AVERAGE(F9:F11)</f>
        <v>27.266666666666669</v>
      </c>
      <c r="G12" s="21"/>
      <c r="H12" s="22">
        <f>AVERAGE(H9:H11)</f>
        <v>1.3333333333333333</v>
      </c>
      <c r="I12" s="23"/>
      <c r="J12" s="24">
        <f>AVERAGE(J9:J11)</f>
        <v>0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187</v>
      </c>
      <c r="G16" s="27" t="s">
        <v>185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0.3298611111111111</v>
      </c>
      <c r="D17" s="28">
        <v>0.33055555555555555</v>
      </c>
      <c r="E17" s="28">
        <v>0.36249999999999999</v>
      </c>
      <c r="F17" s="28">
        <v>0.54097222222222219</v>
      </c>
      <c r="G17" s="28">
        <v>0.73541666666666672</v>
      </c>
      <c r="H17" s="28">
        <v>0.77847222222222223</v>
      </c>
      <c r="I17" s="28">
        <v>0.80694444444444446</v>
      </c>
      <c r="J17" s="28"/>
      <c r="K17" s="28"/>
      <c r="L17" s="28"/>
      <c r="M17" s="28"/>
      <c r="N17" s="28"/>
      <c r="O17" s="28"/>
      <c r="P17" s="28">
        <v>0.81458333333333333</v>
      </c>
    </row>
    <row r="18" spans="2:16" ht="14.1" customHeight="1" x14ac:dyDescent="0.35">
      <c r="B18" s="35" t="s">
        <v>42</v>
      </c>
      <c r="C18" s="27">
        <v>42960</v>
      </c>
      <c r="D18" s="27">
        <v>42961</v>
      </c>
      <c r="E18" s="27">
        <v>42977</v>
      </c>
      <c r="F18" s="27">
        <v>43096</v>
      </c>
      <c r="G18" s="27">
        <v>43221</v>
      </c>
      <c r="H18" s="27">
        <v>43247</v>
      </c>
      <c r="I18" s="27">
        <v>43259</v>
      </c>
      <c r="J18" s="27"/>
      <c r="K18" s="27"/>
      <c r="L18" s="27"/>
      <c r="M18" s="27"/>
      <c r="N18" s="27"/>
      <c r="O18" s="27"/>
      <c r="P18" s="117">
        <v>43266</v>
      </c>
    </row>
    <row r="19" spans="2:16" ht="14.1" customHeight="1" thickBot="1" x14ac:dyDescent="0.4">
      <c r="B19" s="13" t="s">
        <v>43</v>
      </c>
      <c r="C19" s="29"/>
      <c r="D19" s="27">
        <v>42968</v>
      </c>
      <c r="E19" s="30">
        <v>43095</v>
      </c>
      <c r="F19" s="30">
        <v>43220</v>
      </c>
      <c r="G19" s="30">
        <v>43246</v>
      </c>
      <c r="H19" s="30">
        <v>43258</v>
      </c>
      <c r="I19" s="30">
        <v>43265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8</v>
      </c>
      <c r="E20" s="33">
        <f>IF(ISNUMBER(E18),E19-E18+1,"")</f>
        <v>119</v>
      </c>
      <c r="F20" s="33">
        <f>IF(ISNUMBER(F18),F19-F18+1,"")</f>
        <v>125</v>
      </c>
      <c r="G20" s="33">
        <f>IF(ISNUMBER(G18),G19-G18+1,"")</f>
        <v>26</v>
      </c>
      <c r="H20" s="33">
        <f>IF(ISNUMBER(H18),H19-H18+1,"")</f>
        <v>12</v>
      </c>
      <c r="I20" s="33">
        <f t="shared" ref="I20:O20" si="0">IF(ISNUMBER(I18),I19-I18+1,"")</f>
        <v>7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>
        <v>0.34722222222222221</v>
      </c>
      <c r="D23" s="116">
        <v>0.34722222222222221</v>
      </c>
      <c r="E23" s="36" t="s">
        <v>48</v>
      </c>
      <c r="F23" s="157" t="s">
        <v>188</v>
      </c>
      <c r="G23" s="157"/>
      <c r="H23" s="157"/>
      <c r="I23" s="157"/>
      <c r="J23" s="106"/>
      <c r="K23" s="106"/>
      <c r="L23" s="116" t="s">
        <v>165</v>
      </c>
      <c r="M23" s="157" t="s">
        <v>209</v>
      </c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181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0.15625</v>
      </c>
      <c r="D30" s="43">
        <v>0.19166666666666668</v>
      </c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/>
      <c r="P30" s="46">
        <f>SUM(C30:J30,L30:N30)</f>
        <v>0.38958333333333334</v>
      </c>
    </row>
    <row r="31" spans="2:16" ht="14.1" customHeight="1" x14ac:dyDescent="0.35">
      <c r="B31" s="37" t="s">
        <v>170</v>
      </c>
      <c r="C31" s="47">
        <v>0.17847222222222223</v>
      </c>
      <c r="D31" s="7">
        <v>0.19444444444444445</v>
      </c>
      <c r="E31" s="7"/>
      <c r="F31" s="7"/>
      <c r="G31" s="7"/>
      <c r="H31" s="7"/>
      <c r="I31" s="7"/>
      <c r="J31" s="7">
        <v>4.3055555555555555E-2</v>
      </c>
      <c r="K31" s="7">
        <v>1.8749999999999999E-2</v>
      </c>
      <c r="L31" s="7"/>
      <c r="M31" s="7"/>
      <c r="N31" s="7"/>
      <c r="O31" s="48"/>
      <c r="P31" s="46">
        <f>SUM(C31:N31)</f>
        <v>0.43472222222222223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0.17847222222222223</v>
      </c>
      <c r="D34" s="110">
        <f t="shared" ref="D34:P34" si="1">D31-D32-D33</f>
        <v>0.19444444444444445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4.3055555555555555E-2</v>
      </c>
      <c r="K34" s="110">
        <f t="shared" si="1"/>
        <v>1.8749999999999999E-2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0.43472222222222223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 t="s">
        <v>189</v>
      </c>
      <c r="D36" s="148"/>
      <c r="E36" s="147" t="s">
        <v>190</v>
      </c>
      <c r="F36" s="148"/>
      <c r="G36" s="147" t="s">
        <v>191</v>
      </c>
      <c r="H36" s="148"/>
      <c r="I36" s="147" t="s">
        <v>192</v>
      </c>
      <c r="J36" s="148"/>
      <c r="K36" s="147" t="s">
        <v>194</v>
      </c>
      <c r="L36" s="148"/>
      <c r="M36" s="147" t="s">
        <v>196</v>
      </c>
      <c r="N36" s="148"/>
      <c r="O36" s="119" t="s">
        <v>198</v>
      </c>
      <c r="P36" s="119"/>
    </row>
    <row r="37" spans="2:16" ht="18" customHeight="1" x14ac:dyDescent="0.35">
      <c r="B37" s="164"/>
      <c r="C37" s="147" t="s">
        <v>200</v>
      </c>
      <c r="D37" s="148"/>
      <c r="E37" s="119" t="s">
        <v>201</v>
      </c>
      <c r="F37" s="119"/>
      <c r="G37" s="119" t="s">
        <v>203</v>
      </c>
      <c r="H37" s="119"/>
      <c r="I37" s="119" t="s">
        <v>202</v>
      </c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193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 t="s">
        <v>195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 t="s">
        <v>197</v>
      </c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 t="s">
        <v>199</v>
      </c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5" t="s">
        <v>204</v>
      </c>
      <c r="C48" s="176"/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77"/>
    </row>
    <row r="49" spans="2:16" ht="14.1" customHeight="1" x14ac:dyDescent="0.35">
      <c r="B49" s="175" t="s">
        <v>205</v>
      </c>
      <c r="C49" s="176"/>
      <c r="D49" s="176"/>
      <c r="E49" s="176"/>
      <c r="F49" s="176"/>
      <c r="G49" s="176"/>
      <c r="H49" s="176"/>
      <c r="I49" s="176"/>
      <c r="J49" s="176"/>
      <c r="K49" s="176"/>
      <c r="L49" s="176"/>
      <c r="M49" s="176"/>
      <c r="N49" s="176"/>
      <c r="O49" s="176"/>
      <c r="P49" s="177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2" t="s">
        <v>168</v>
      </c>
      <c r="C53" s="193"/>
      <c r="D53" s="115"/>
      <c r="E53" s="115"/>
      <c r="F53" s="115"/>
      <c r="G53" s="194"/>
      <c r="H53" s="193"/>
      <c r="I53" s="193"/>
      <c r="J53" s="193"/>
      <c r="K53" s="193"/>
      <c r="L53" s="193"/>
      <c r="M53" s="193"/>
      <c r="N53" s="193"/>
      <c r="O53" s="193"/>
      <c r="P53" s="195"/>
    </row>
    <row r="54" spans="2:16" ht="14.1" customHeight="1" thickTop="1" thickBot="1" x14ac:dyDescent="0.4">
      <c r="B54" s="187" t="s">
        <v>180</v>
      </c>
      <c r="C54" s="188"/>
      <c r="D54" s="188"/>
      <c r="E54" s="188"/>
      <c r="F54" s="112">
        <v>518</v>
      </c>
      <c r="G54" s="189"/>
      <c r="H54" s="190"/>
      <c r="I54" s="190"/>
      <c r="J54" s="190"/>
      <c r="K54" s="190"/>
      <c r="L54" s="190"/>
      <c r="M54" s="190"/>
      <c r="N54" s="190"/>
      <c r="O54" s="190"/>
      <c r="P54" s="191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8" t="s">
        <v>76</v>
      </c>
      <c r="C59" s="168"/>
      <c r="D59" s="58">
        <v>7</v>
      </c>
      <c r="E59" s="178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8" t="s">
        <v>81</v>
      </c>
      <c r="C60" s="168"/>
      <c r="D60" s="58" t="b">
        <v>1</v>
      </c>
      <c r="E60" s="178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8" t="s">
        <v>86</v>
      </c>
      <c r="C61" s="168"/>
      <c r="D61" s="58" t="b">
        <v>1</v>
      </c>
      <c r="E61" s="178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8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8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78" t="s">
        <v>98</v>
      </c>
      <c r="F64" s="168"/>
      <c r="G64" s="58" t="b">
        <v>1</v>
      </c>
      <c r="H64" s="71"/>
      <c r="I64" s="72"/>
      <c r="J64" s="73"/>
      <c r="K64" s="185" t="s">
        <v>99</v>
      </c>
      <c r="L64" s="186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8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79" t="s">
        <v>105</v>
      </c>
      <c r="C69" s="179"/>
      <c r="D69" s="81"/>
      <c r="E69" s="81"/>
      <c r="F69" s="181" t="s">
        <v>106</v>
      </c>
      <c r="G69" s="183" t="s">
        <v>107</v>
      </c>
      <c r="H69" s="81"/>
      <c r="I69" s="179" t="s">
        <v>108</v>
      </c>
      <c r="J69" s="179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0"/>
      <c r="C70" s="180"/>
      <c r="D70" s="85"/>
      <c r="E70" s="86"/>
      <c r="F70" s="182"/>
      <c r="G70" s="184"/>
      <c r="H70" s="87"/>
      <c r="I70" s="180"/>
      <c r="J70" s="180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-157.488</v>
      </c>
      <c r="D72" s="60">
        <v>-160.452</v>
      </c>
      <c r="E72" s="100" t="s">
        <v>118</v>
      </c>
      <c r="F72" s="60">
        <v>22.8</v>
      </c>
      <c r="G72" s="60">
        <v>22.1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-152.02600000000001</v>
      </c>
      <c r="D73" s="60">
        <v>-156.59399999999999</v>
      </c>
      <c r="E73" s="102" t="s">
        <v>122</v>
      </c>
      <c r="F73" s="61">
        <v>25.3</v>
      </c>
      <c r="G73" s="61">
        <v>23.2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-202.749</v>
      </c>
      <c r="D74" s="60">
        <v>-212.059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-116.233</v>
      </c>
      <c r="D75" s="60">
        <v>-126.396</v>
      </c>
      <c r="E75" s="102" t="s">
        <v>132</v>
      </c>
      <c r="F75" s="62">
        <v>50</v>
      </c>
      <c r="G75" s="62">
        <v>50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35.668999999999997</v>
      </c>
      <c r="D76" s="60">
        <v>31.696999999999999</v>
      </c>
      <c r="E76" s="102" t="s">
        <v>137</v>
      </c>
      <c r="F76" s="62">
        <v>50</v>
      </c>
      <c r="G76" s="62">
        <v>50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33.002000000000002</v>
      </c>
      <c r="D77" s="60">
        <v>30.256</v>
      </c>
      <c r="E77" s="102" t="s">
        <v>142</v>
      </c>
      <c r="F77" s="62">
        <v>255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27.99</v>
      </c>
      <c r="D78" s="60">
        <v>25.367000000000001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26.282</v>
      </c>
      <c r="D79" s="60">
        <v>23.998000000000001</v>
      </c>
      <c r="E79" s="100" t="s">
        <v>152</v>
      </c>
      <c r="F79" s="60">
        <v>25.5</v>
      </c>
      <c r="G79" s="60">
        <v>13.1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1.27E-5</v>
      </c>
      <c r="D80" s="64">
        <v>1.26E-5</v>
      </c>
      <c r="E80" s="102" t="s">
        <v>157</v>
      </c>
      <c r="F80" s="61">
        <v>22.3</v>
      </c>
      <c r="G80" s="61">
        <v>35.6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184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2026-09-18T19:44:24Z</dcterms:modified>
</cp:coreProperties>
</file>