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C4F6E988-F439-4BC2-8D0C-12378CCFB64E}" xr6:coauthVersionLast="47" xr6:coauthVersionMax="47" xr10:uidLastSave="{00000000-0000-0000-0000-000000000000}"/>
  <bookViews>
    <workbookView xWindow="27552" yWindow="422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<sst xmlns="http://schemas.openxmlformats.org/spreadsheetml/2006/main" count="211" uniqueCount="196">
  <si>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</si>
  <si>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</si>
  <si>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</si>
  <si>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</si>
  <si>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</si>
  <si>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</si>
  <si>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</si>
  <si>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</si>
  <si>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</si>
  <si>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</si>
  <si>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</si>
  <si>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</si>
  <si>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</si>
  <si>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</si>
  <si>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</si>
  <si>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</si>
  <si>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</si>
  <si>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</si>
  <si>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</si>
  <si>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</si>
  <si>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</si>
  <si>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</si>
  <si>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</si>
  <si>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</si>
  <si>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</si>
  <si>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</si>
  <si>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</si>
  <si>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</si>
  <si>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</si>
  <si>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</si>
  <si>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</si>
  <si>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</si>
  <si>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</si>
  <si>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</si>
  <si>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</si>
  <si>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</si>
  <si>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</si>
  <si>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</si>
  <si>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</si>
  <si>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</si>
  <si>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</si>
  <si>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</si>
  <si>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</si>
  <si>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</si>
  <si>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</si>
  <si>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</si>
  <si>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</si>
  <si>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</si>
  <si>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</si>
  <si>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</si>
  <si>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</si>
  <si>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</si>
  <si>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</si>
  <si>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</si>
  <si>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</si>
  <si>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</si>
  <si>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</si>
  <si>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</si>
  <si>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</si>
  <si>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</si>
  <si>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</si>
  <si>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</si>
  <si>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</si>
  <si>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</si>
  <si>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</si>
  <si>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</si>
  <si>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</si>
  <si>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</si>
  <si>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</si>
  <si>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</si>
  <si>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</si>
  <si>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</si>
  <si>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</si>
  <si>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</si>
  <si>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</si>
  <si>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</si>
  <si>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</si>
  <si>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</si>
  <si>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</si>
  <si>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</si>
  <si>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</si>
  <si>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</si>
  <si>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</si>
  <si>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</si>
  <si>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</si>
  <si>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</si>
  <si>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</si>
  <si>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</si>
  <si>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</si>
  <si>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</si>
  <si>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</si>
  <si>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</si>
  <si>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</si>
  <si>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</si>
  <si>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</si>
  <si>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</si>
  <si>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</si>
  <si>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</si>
  <si>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</si>
  <si>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</si>
  <si>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</si>
  <si>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</si>
  <si>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</si>
  <si>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</si>
  <si>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</si>
  <si>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</si>
  <si>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</si>
  <si>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</si>
  <si>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</si>
  <si>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</si>
  <si>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</si>
  <si>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</si>
  <si>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</si>
  <si>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</si>
  <si>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</si>
  <si>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</si>
  <si>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</si>
  <si>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</si>
  <si>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</si>
  <si>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</si>
  <si>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</si>
  <si>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</si>
  <si>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</si>
  <si>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</si>
  <si>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</si>
  <si>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</si>
  <si>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</si>
  <si>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</si>
  <si>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</si>
  <si>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</si>
  <si>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</si>
  <si>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</si>
  <si>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</si>
  <si>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</si>
  <si>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</si>
  <si>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</si>
  <si>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</si>
  <si>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</si>
  <si>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</si>
  <si>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</si>
  <si>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</si>
  <si>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</si>
  <si>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</si>
  <si>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</si>
  <si>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</si>
  <si>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</si>
  <si>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</si>
  <si>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</si>
  <si>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</si>
  <si>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</si>
  <si>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</si>
  <si>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</si>
  <si>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</si>
  <si>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</si>
  <si>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</si>
  <si>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</si>
  <si>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</si>
  <si>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</si>
  <si>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</si>
  <si>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</si>
  <si>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</si>
  <si>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</si>
  <si>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</si>
  <si>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</si>
  <si>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</si>
  <si>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</si>
  <si>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</si>
  <si>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</si>
  <si>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</si>
  <si>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</si>
  <si>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</si>
  <si>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</si>
  <si>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</si>
  <si>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</si>
  <si>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</si>
  <si>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</si>
  <si>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</si>
  <si>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</si>
  <si>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</si>
  <si>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</si>
  <si>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</si>
  <si>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</si>
  <si>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</si>
  <si>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</si>
  <si>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</si>
  <si>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</si>
  <si>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</si>
  <si>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KSP</t>
    <phoneticPr fontId="3" type="noConversion"/>
  </si>
  <si>
    <t>M_042401</t>
    <phoneticPr fontId="3" type="noConversion"/>
  </si>
  <si>
    <t>M_042401 ICS crash로 인해 영상 없음</t>
    <phoneticPr fontId="3" type="noConversion"/>
  </si>
  <si>
    <t>E_042554</t>
    <phoneticPr fontId="3" type="noConversion"/>
  </si>
  <si>
    <t>E_042554 T칩 하단부에 밝은 영역과 검은 얼룩 자국 보임 (ALT 51.0 / AZ -53.7)</t>
    <phoneticPr fontId="3" type="noConversion"/>
  </si>
  <si>
    <t>M_042609-042610:K</t>
    <phoneticPr fontId="3" type="noConversion"/>
  </si>
  <si>
    <t>E_042614</t>
    <phoneticPr fontId="3" type="noConversion"/>
  </si>
  <si>
    <t>E_042614 M칩 상단부에 밝은 영역과 검은 얼룩 자구 보임 (ALT 48.0 / AZ -94.5)</t>
    <phoneticPr fontId="3" type="noConversion"/>
  </si>
  <si>
    <t>ESE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</si>
</sst>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checked="Checked" fmlaLink="$M$10" lockText="1" noThreeD="1"/>
</file>

<file path=xl/ctrlProps/ctrlProp12.xml><?xml version="1.0" encoding="utf-8"?>
<formControlPr xmlns="http://schemas.microsoft.com/office/spreadsheetml/2009/9/main" objectType="CheckBox" checked="Checked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10" zoomScale="145" zoomScaleNormal="145" workbookViewId="0">
      <selection activeCell="D79" sqref="D79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46281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0.38680555555555557</v>
      </c>
      <c r="D9" s="8">
        <v>1.8</v>
      </c>
      <c r="E9" s="8">
        <v>7.4</v>
      </c>
      <c r="F9" s="8">
        <v>41.1</v>
      </c>
      <c r="G9" s="36" t="s">
        <v>195</v>
      </c>
      <c r="H9" s="8">
        <v>2.5</v>
      </c>
      <c r="I9" s="36">
        <v>22.9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2.4</v>
      </c>
      <c r="E10" s="8">
        <v>3.8</v>
      </c>
      <c r="F10" s="8">
        <v>54.9</v>
      </c>
      <c r="G10" s="36" t="s">
        <v>195</v>
      </c>
      <c r="H10" s="8">
        <v>8.1</v>
      </c>
      <c r="I10" s="11"/>
      <c r="J10" s="9">
        <f>IF(L10, 1, 0) + IF(M10, 2, 0) + IF(N10, 4, 0) + IF(O10, 8, 0) + IF(P10, 16, 0)</f>
        <v>2</v>
      </c>
      <c r="K10" s="12" t="b">
        <v>1</v>
      </c>
      <c r="L10" s="12" t="b">
        <v>0</v>
      </c>
      <c r="M10" s="12" t="b">
        <v>1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0.77986111111111112</v>
      </c>
      <c r="D11" s="15">
        <v>2.8</v>
      </c>
      <c r="E11" s="15">
        <v>2</v>
      </c>
      <c r="F11" s="15">
        <v>69.3</v>
      </c>
      <c r="G11" s="36" t="s">
        <v>195</v>
      </c>
      <c r="H11" s="15">
        <v>10.8</v>
      </c>
      <c r="I11" s="16"/>
      <c r="J11" s="9">
        <f>IF(L11, 1, 0) + IF(M11, 2, 0) + IF(N11, 4, 0) + IF(O11, 8, 0) + IF(P11, 16, 0)</f>
        <v>2</v>
      </c>
      <c r="K11" s="12" t="b">
        <v>1</v>
      </c>
      <c r="L11" s="12" t="b">
        <v>0</v>
      </c>
      <c r="M11" s="12" t="b">
        <v>1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24.393055555555556</v>
      </c>
      <c r="D12" s="19">
        <f>AVERAGE(D9:D11)</f>
        <v>2.3333333333333335</v>
      </c>
      <c r="E12" s="19">
        <f>AVERAGE(E9:E11)</f>
        <v>4.3999999999999995</v>
      </c>
      <c r="F12" s="20">
        <f>AVERAGE(F9:F11)</f>
        <v>55.1</v>
      </c>
      <c r="G12" s="21"/>
      <c r="H12" s="22">
        <f>AVERAGE(H9:H11)</f>
        <v>7.1333333333333329</v>
      </c>
      <c r="I12" s="23"/>
      <c r="J12" s="24">
        <f>AVERAGE(J9:J11)</f>
        <v>1.3333333333333333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0.35347222222222224</v>
      </c>
      <c r="D17" s="28">
        <v>0.35486111111111113</v>
      </c>
      <c r="E17" s="28">
        <v>0.36388888888888887</v>
      </c>
      <c r="F17" s="28">
        <v>0.54583333333333328</v>
      </c>
      <c r="G17" s="28">
        <v>0.7368055555555556</v>
      </c>
      <c r="H17" s="28">
        <v>0.77986111111111112</v>
      </c>
      <c r="I17" s="28">
        <v>0.81111111111111112</v>
      </c>
      <c r="J17" s="28"/>
      <c r="K17" s="28"/>
      <c r="L17" s="28"/>
      <c r="M17" s="28"/>
      <c r="N17" s="28"/>
      <c r="O17" s="28"/>
      <c r="P17" s="28">
        <v>0.81458333333333333</v>
      </c>
    </row>
    <row r="18" spans="2:16" ht="14.1" customHeight="1" x14ac:dyDescent="0.35">
      <c r="B18" s="35" t="s">
        <v>42</v>
      </c>
      <c r="C18" s="27">
        <v>42356</v>
      </c>
      <c r="D18" s="27">
        <v>42357</v>
      </c>
      <c r="E18" s="27">
        <v>42366</v>
      </c>
      <c r="F18" s="27">
        <v>42486</v>
      </c>
      <c r="G18" s="27">
        <v>42606</v>
      </c>
      <c r="H18" s="27">
        <v>42633</v>
      </c>
      <c r="I18" s="27">
        <v>42645</v>
      </c>
      <c r="J18" s="27"/>
      <c r="K18" s="27"/>
      <c r="L18" s="27"/>
      <c r="M18" s="27"/>
      <c r="N18" s="27"/>
      <c r="O18" s="27"/>
      <c r="P18" s="117">
        <v>42650</v>
      </c>
    </row>
    <row r="19" spans="2:16" ht="14.1" customHeight="1" thickBot="1" x14ac:dyDescent="0.4">
      <c r="B19" s="13" t="s">
        <v>43</v>
      </c>
      <c r="C19" s="29"/>
      <c r="D19" s="27">
        <v>42361</v>
      </c>
      <c r="E19" s="30">
        <v>42485</v>
      </c>
      <c r="F19" s="30">
        <v>42605</v>
      </c>
      <c r="G19" s="30">
        <v>42632</v>
      </c>
      <c r="H19" s="30">
        <v>42644</v>
      </c>
      <c r="I19" s="30">
        <v>42649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120</v>
      </c>
      <c r="F20" s="33">
        <f>IF(ISNUMBER(F18),F19-F18+1,"")</f>
        <v>120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5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0.16180555555555556</v>
      </c>
      <c r="D30" s="43">
        <v>0.18888888888888888</v>
      </c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/>
      <c r="P30" s="46">
        <f>SUM(C30:J30,L30:N30)</f>
        <v>0.3923611111111111</v>
      </c>
    </row>
    <row r="31" spans="2:16" ht="14.1" customHeight="1" x14ac:dyDescent="0.35">
      <c r="B31" s="37" t="s">
        <v>170</v>
      </c>
      <c r="C31" s="47">
        <v>0.18124999999999999</v>
      </c>
      <c r="D31" s="7">
        <v>0.19027777777777777</v>
      </c>
      <c r="E31" s="7"/>
      <c r="F31" s="7"/>
      <c r="G31" s="7"/>
      <c r="H31" s="7"/>
      <c r="I31" s="7"/>
      <c r="J31" s="7">
        <v>4.2361111111111113E-2</v>
      </c>
      <c r="K31" s="7">
        <v>2.013888888888889E-2</v>
      </c>
      <c r="L31" s="7"/>
      <c r="M31" s="7"/>
      <c r="N31" s="7"/>
      <c r="O31" s="48"/>
      <c r="P31" s="46">
        <f>SUM(C31:N31)</f>
        <v>0.43402777777777779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0.18124999999999999</v>
      </c>
      <c r="D34" s="110">
        <f t="shared" ref="D34:P34" si="1">D31-D32-D33</f>
        <v>0.19027777777777777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4.2361111111111113E-2</v>
      </c>
      <c r="K34" s="110">
        <f t="shared" si="1"/>
        <v>2.013888888888889E-2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0.43402777777777779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188</v>
      </c>
      <c r="D36" s="148"/>
      <c r="E36" s="147" t="s">
        <v>190</v>
      </c>
      <c r="F36" s="148"/>
      <c r="G36" s="147" t="s">
        <v>192</v>
      </c>
      <c r="H36" s="148"/>
      <c r="I36" s="147" t="s">
        <v>193</v>
      </c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189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191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194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344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-158.62799999999999</v>
      </c>
      <c r="D72" s="60">
        <v>-162.655</v>
      </c>
      <c r="E72" s="100" t="s">
        <v>118</v>
      </c>
      <c r="F72" s="60">
        <v>22.5</v>
      </c>
      <c r="G72" s="60">
        <v>21.3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-154.215</v>
      </c>
      <c r="D73" s="60">
        <v>-159.15700000000001</v>
      </c>
      <c r="E73" s="102" t="s">
        <v>122</v>
      </c>
      <c r="F73" s="61">
        <v>24.3</v>
      </c>
      <c r="G73" s="61">
        <v>23.9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-200.29400000000001</v>
      </c>
      <c r="D74" s="60">
        <v>-212.67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-118.806</v>
      </c>
      <c r="D75" s="60">
        <v>-132.31899999999999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32.883000000000003</v>
      </c>
      <c r="D76" s="60">
        <v>28.562000000000001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30.989000000000001</v>
      </c>
      <c r="D77" s="60">
        <v>27.917000000000002</v>
      </c>
      <c r="E77" s="102" t="s">
        <v>142</v>
      </c>
      <c r="F77" s="62">
        <v>255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26.026</v>
      </c>
      <c r="D78" s="60">
        <v>23.145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24.428000000000001</v>
      </c>
      <c r="D79" s="60">
        <v>21.887</v>
      </c>
      <c r="E79" s="100" t="s">
        <v>152</v>
      </c>
      <c r="F79" s="60">
        <v>16.3</v>
      </c>
      <c r="G79" s="60">
        <v>3.9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1.27E-5</v>
      </c>
      <c r="D80" s="64">
        <v>1.2300000000000001E-5</v>
      </c>
      <c r="E80" s="102" t="s">
        <v>157</v>
      </c>
      <c r="F80" s="61">
        <v>28</v>
      </c>
      <c r="G80" s="61">
        <v>61.7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2026-09-16T19:39:11Z</dcterms:modified>
</cp:coreProperties>
</file>