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0D9FF4AD-E66A-437F-8299-A34D784D1DC5}" xr6:coauthVersionLast="47" xr6:coauthVersionMax="47" xr10:uidLastSave="{00000000-0000-0000-0000-000000000000}"/>
  <bookViews>
    <workbookView xWindow="28128" yWindow="926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<sst xmlns="http://schemas.openxmlformats.org/spreadsheetml/2006/main" count="210" uniqueCount="197">
  <si>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</si>
  <si>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</si>
  <si>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</si>
  <si>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</si>
  <si>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</si>
  <si>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</si>
  <si>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</si>
  <si>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</si>
  <si>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</si>
  <si>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</si>
  <si>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</si>
  <si>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</si>
  <si>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</si>
  <si>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</si>
  <si>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</si>
  <si>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</si>
  <si>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</si>
  <si>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</si>
  <si>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</si>
  <si>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</si>
  <si>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</si>
  <si>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</si>
  <si>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</si>
  <si>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</si>
  <si>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</si>
  <si>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</si>
  <si>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</si>
  <si>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</si>
  <si>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</si>
  <si>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</si>
  <si>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</si>
  <si>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</si>
  <si>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</si>
  <si>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</si>
  <si>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</si>
  <si>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</si>
  <si>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</si>
  <si>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</si>
  <si>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</si>
  <si>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</si>
  <si>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</si>
  <si>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</si>
  <si>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</si>
  <si>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</si>
  <si>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</si>
  <si>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</si>
  <si>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</si>
  <si>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</si>
  <si>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</si>
  <si>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</si>
  <si>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</si>
  <si>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</si>
  <si>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</si>
  <si>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</si>
  <si>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</si>
  <si>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</si>
  <si>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</si>
  <si>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</si>
  <si>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</si>
  <si>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</si>
  <si>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</si>
  <si>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</si>
  <si>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</si>
  <si>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</si>
  <si>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</si>
  <si>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</si>
  <si>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</si>
  <si>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</si>
  <si>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</si>
  <si>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</si>
  <si>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</si>
  <si>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</si>
  <si>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</si>
  <si>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</si>
  <si>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</si>
  <si>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</si>
  <si>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</si>
  <si>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</si>
  <si>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</si>
  <si>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</si>
  <si>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</si>
  <si>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</si>
  <si>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</si>
  <si>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</si>
  <si>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</si>
  <si>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</si>
  <si>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</si>
  <si>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</si>
  <si>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</si>
  <si>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</si>
  <si>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</si>
  <si>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</si>
  <si>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</si>
  <si>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</si>
  <si>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</si>
  <si>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</si>
  <si>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</si>
  <si>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</si>
  <si>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</si>
  <si>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</si>
  <si>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</si>
  <si>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</si>
  <si>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</si>
  <si>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</si>
  <si>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</si>
  <si>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</si>
  <si>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</si>
  <si>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</si>
  <si>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</si>
  <si>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</si>
  <si>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</si>
  <si>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</si>
  <si>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</si>
  <si>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</si>
  <si>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</si>
  <si>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</si>
  <si>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</si>
  <si>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</si>
  <si>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</si>
  <si>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</si>
  <si>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</si>
  <si>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</si>
  <si>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</si>
  <si>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</si>
  <si>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</si>
  <si>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</si>
  <si>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</si>
  <si>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</si>
  <si>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</si>
  <si>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</si>
  <si>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</si>
  <si>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</si>
  <si>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</si>
  <si>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</si>
  <si>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</si>
  <si>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</si>
  <si>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</si>
  <si>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</si>
  <si>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</si>
  <si>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</si>
  <si>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</si>
  <si>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</si>
  <si>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</si>
  <si>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</si>
  <si>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</si>
  <si>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</si>
  <si>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</si>
  <si>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</si>
  <si>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</si>
  <si>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</si>
  <si>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</si>
  <si>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</si>
  <si>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</si>
  <si>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</si>
  <si>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</si>
  <si>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</si>
  <si>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</si>
  <si>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</si>
  <si>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</si>
  <si>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</si>
  <si>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</si>
  <si>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</si>
  <si>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</si>
  <si>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</si>
  <si>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</si>
  <si>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</si>
  <si>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</si>
  <si>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</si>
  <si>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</si>
  <si>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</si>
  <si>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</si>
  <si>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</si>
  <si>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</si>
  <si>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</si>
  <si>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</si>
  <si>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</si>
  <si>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</si>
  <si>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</si>
  <si>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</si>
  <si>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</si>
  <si>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</si>
  <si>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</si>
  <si>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</si>
  <si>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</si>
  <si>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</si>
  <si>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</si>
  <si>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</si>
  <si>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KSP</t>
    <phoneticPr fontId="3" type="noConversion"/>
  </si>
  <si>
    <t>5s/28k</t>
    <phoneticPr fontId="3" type="noConversion"/>
  </si>
  <si>
    <t>M_040748-040749:M</t>
    <phoneticPr fontId="3" type="noConversion"/>
  </si>
  <si>
    <t>M_040760-040761:K</t>
    <phoneticPr fontId="3" type="noConversion"/>
  </si>
  <si>
    <t>M_040842-040843:T</t>
    <phoneticPr fontId="3" type="noConversion"/>
  </si>
  <si>
    <t>SE</t>
    <phoneticPr fontId="3" type="noConversion"/>
  </si>
  <si>
    <t>ESE</t>
    <phoneticPr fontId="3" type="noConversion"/>
  </si>
  <si>
    <t>SSW</t>
    <phoneticPr fontId="3" type="noConversion"/>
  </si>
  <si>
    <t>36s/25k 26s/25k 18s/24k 13s/23k</t>
    <phoneticPr fontId="3" type="noConversion"/>
  </si>
  <si>
    <t>26s/21k 20s/24k 15s/27k 9s/23k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</si>
</sst>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46275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0.3840277777777778</v>
      </c>
      <c r="D9" s="8">
        <v>2.5</v>
      </c>
      <c r="E9" s="8">
        <v>8.5</v>
      </c>
      <c r="F9" s="8">
        <v>57.2</v>
      </c>
      <c r="G9" s="36" t="s">
        <v>192</v>
      </c>
      <c r="H9" s="8">
        <v>8</v>
      </c>
      <c r="I9" s="36">
        <v>1.9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1.9</v>
      </c>
      <c r="E10" s="8">
        <v>6.7</v>
      </c>
      <c r="F10" s="8">
        <v>60.1</v>
      </c>
      <c r="G10" s="36" t="s">
        <v>193</v>
      </c>
      <c r="H10" s="8">
        <v>4.7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0.78541666666666665</v>
      </c>
      <c r="D11" s="15">
        <v>3</v>
      </c>
      <c r="E11" s="15">
        <v>5.7</v>
      </c>
      <c r="F11" s="15">
        <v>64.3</v>
      </c>
      <c r="G11" s="36" t="s">
        <v>194</v>
      </c>
      <c r="H11" s="15">
        <v>1.8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24.401388888888889</v>
      </c>
      <c r="D12" s="19">
        <f>AVERAGE(D9:D11)</f>
        <v>2.4666666666666668</v>
      </c>
      <c r="E12" s="19">
        <f>AVERAGE(E9:E11)</f>
        <v>6.9666666666666659</v>
      </c>
      <c r="F12" s="20">
        <f>AVERAGE(F9:F11)</f>
        <v>60.533333333333339</v>
      </c>
      <c r="G12" s="21"/>
      <c r="H12" s="22">
        <f>AVERAGE(H9:H11)</f>
        <v>4.833333333333333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0.32500000000000001</v>
      </c>
      <c r="D17" s="28">
        <v>0.32569444444444445</v>
      </c>
      <c r="E17" s="28">
        <v>0.3576388888888889</v>
      </c>
      <c r="F17" s="28">
        <v>0.56111111111111112</v>
      </c>
      <c r="G17" s="28">
        <v>0.74236111111111114</v>
      </c>
      <c r="H17" s="28">
        <v>0.78541666666666665</v>
      </c>
      <c r="I17" s="28">
        <v>0.81388888888888888</v>
      </c>
      <c r="J17" s="28"/>
      <c r="K17" s="28"/>
      <c r="L17" s="28"/>
      <c r="M17" s="28"/>
      <c r="N17" s="28"/>
      <c r="O17" s="28"/>
      <c r="P17" s="28">
        <v>0.82708333333333328</v>
      </c>
    </row>
    <row r="18" spans="2:16" ht="14.1" customHeight="1" x14ac:dyDescent="0.35">
      <c r="B18" s="35" t="s">
        <v>42</v>
      </c>
      <c r="C18" s="27">
        <v>40589</v>
      </c>
      <c r="D18" s="27">
        <v>40590</v>
      </c>
      <c r="E18" s="27">
        <v>40605</v>
      </c>
      <c r="F18" s="27">
        <v>40736</v>
      </c>
      <c r="G18" s="27">
        <v>40853</v>
      </c>
      <c r="H18" s="27">
        <v>40879</v>
      </c>
      <c r="I18" s="27">
        <v>40891</v>
      </c>
      <c r="J18" s="27"/>
      <c r="K18" s="27"/>
      <c r="L18" s="27"/>
      <c r="M18" s="27"/>
      <c r="N18" s="27"/>
      <c r="O18" s="27"/>
      <c r="P18" s="117">
        <v>40904</v>
      </c>
    </row>
    <row r="19" spans="2:16" ht="14.1" customHeight="1" thickBot="1" x14ac:dyDescent="0.4">
      <c r="B19" s="13" t="s">
        <v>43</v>
      </c>
      <c r="C19" s="29"/>
      <c r="D19" s="27">
        <v>40596</v>
      </c>
      <c r="E19" s="30">
        <v>40735</v>
      </c>
      <c r="F19" s="30">
        <v>40852</v>
      </c>
      <c r="G19" s="30">
        <v>40878</v>
      </c>
      <c r="H19" s="30">
        <v>40890</v>
      </c>
      <c r="I19" s="30">
        <v>40903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7</v>
      </c>
      <c r="E20" s="33">
        <f>IF(ISNUMBER(E18),E19-E18+1,"")</f>
        <v>131</v>
      </c>
      <c r="F20" s="33">
        <f>IF(ISNUMBER(F18),F19-F18+1,"")</f>
        <v>117</v>
      </c>
      <c r="G20" s="33">
        <f>IF(ISNUMBER(G18),G19-G18+1,"")</f>
        <v>26</v>
      </c>
      <c r="H20" s="33">
        <f>IF(ISNUMBER(H18),H19-H18+1,"")</f>
        <v>12</v>
      </c>
      <c r="I20" s="33">
        <f t="shared" ref="I20:O20" si="0">IF(ISNUMBER(I18),I19-I18+1,"")</f>
        <v>13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>
        <v>0.34375</v>
      </c>
      <c r="D23" s="116">
        <v>0.34375</v>
      </c>
      <c r="E23" s="36" t="s">
        <v>48</v>
      </c>
      <c r="F23" s="157" t="s">
        <v>188</v>
      </c>
      <c r="G23" s="157"/>
      <c r="H23" s="157"/>
      <c r="I23" s="157"/>
      <c r="J23" s="106">
        <v>0.81388888888888888</v>
      </c>
      <c r="K23" s="106">
        <v>0.81736111111111109</v>
      </c>
      <c r="L23" s="116" t="s">
        <v>165</v>
      </c>
      <c r="M23" s="157" t="s">
        <v>195</v>
      </c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>
        <v>0.81805555555555554</v>
      </c>
      <c r="K25" s="106">
        <v>0.82152777777777775</v>
      </c>
      <c r="L25" s="36" t="s">
        <v>49</v>
      </c>
      <c r="M25" s="157" t="s">
        <v>196</v>
      </c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0.18124999999999999</v>
      </c>
      <c r="D30" s="43">
        <v>0.17777777777777778</v>
      </c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/>
      <c r="P30" s="46">
        <f>SUM(C30:J30,L30:N30)</f>
        <v>0.40069444444444446</v>
      </c>
    </row>
    <row r="31" spans="2:16" ht="14.1" customHeight="1" x14ac:dyDescent="0.35">
      <c r="B31" s="37" t="s">
        <v>170</v>
      </c>
      <c r="C31" s="47">
        <v>0.20277777777777778</v>
      </c>
      <c r="D31" s="7">
        <v>0.18124999999999999</v>
      </c>
      <c r="E31" s="7"/>
      <c r="F31" s="7"/>
      <c r="G31" s="7"/>
      <c r="H31" s="7"/>
      <c r="I31" s="7"/>
      <c r="J31" s="7">
        <v>4.2361111111111113E-2</v>
      </c>
      <c r="K31" s="7">
        <v>1.8749999999999999E-2</v>
      </c>
      <c r="L31" s="7"/>
      <c r="M31" s="7"/>
      <c r="N31" s="7"/>
      <c r="O31" s="48"/>
      <c r="P31" s="46">
        <f>SUM(C31:N31)</f>
        <v>0.44513888888888886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0.20277777777777778</v>
      </c>
      <c r="D34" s="110">
        <f t="shared" ref="D34:P34" si="1">D31-D32-D33</f>
        <v>0.18124999999999999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4.2361111111111113E-2</v>
      </c>
      <c r="K34" s="110">
        <f t="shared" si="1"/>
        <v>1.8749999999999999E-2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0.44513888888888886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189</v>
      </c>
      <c r="D36" s="148"/>
      <c r="E36" s="147" t="s">
        <v>190</v>
      </c>
      <c r="F36" s="148"/>
      <c r="G36" s="147" t="s">
        <v>191</v>
      </c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1533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-158.71600000000001</v>
      </c>
      <c r="D72" s="60">
        <v>-161.72399999999999</v>
      </c>
      <c r="E72" s="100" t="s">
        <v>118</v>
      </c>
      <c r="F72" s="60">
        <v>22.5</v>
      </c>
      <c r="G72" s="60">
        <v>22.2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-154.548</v>
      </c>
      <c r="D73" s="60">
        <v>-158.23599999999999</v>
      </c>
      <c r="E73" s="102" t="s">
        <v>122</v>
      </c>
      <c r="F73" s="61">
        <v>29.7</v>
      </c>
      <c r="G73" s="61">
        <v>29.1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-205.61199999999999</v>
      </c>
      <c r="D74" s="60">
        <v>-211.649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-122.06699999999999</v>
      </c>
      <c r="D75" s="60">
        <v>-130.268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33.843000000000004</v>
      </c>
      <c r="D76" s="60">
        <v>30.123000000000001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31.696999999999999</v>
      </c>
      <c r="D77" s="60">
        <v>29.135999999999999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26.72</v>
      </c>
      <c r="D78" s="60">
        <v>24.274000000000001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25.088000000000001</v>
      </c>
      <c r="D79" s="60">
        <v>22.843</v>
      </c>
      <c r="E79" s="100" t="s">
        <v>152</v>
      </c>
      <c r="F79" s="60">
        <v>18.899999999999999</v>
      </c>
      <c r="G79" s="60">
        <v>7.1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1.1800000000000001E-5</v>
      </c>
      <c r="D80" s="64">
        <v>1.17E-5</v>
      </c>
      <c r="E80" s="102" t="s">
        <v>157</v>
      </c>
      <c r="F80" s="61">
        <v>35.4</v>
      </c>
      <c r="G80" s="61">
        <v>73.5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2026-09-10T19:56:46Z</dcterms:modified>
</cp:coreProperties>
</file>