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06F30B41-0538-4E73-96E7-BA5013BFE2F8}" xr6:coauthVersionLast="47" xr6:coauthVersionMax="47" xr10:uidLastSave="{00000000-0000-0000-0000-000000000000}"/>
  <bookViews>
    <workbookView xWindow="26340" yWindow="4128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<sst xmlns="http://schemas.openxmlformats.org/spreadsheetml/2006/main" count="207" uniqueCount="190">
  <si>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</si>
  <si>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</si>
  <si>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</si>
  <si>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</si>
  <si>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</si>
  <si>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</si>
  <si>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</si>
  <si>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</si>
  <si>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</si>
  <si>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</si>
  <si>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</si>
  <si>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</si>
  <si>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</si>
  <si>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</si>
  <si>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</si>
  <si>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</si>
  <si>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</si>
  <si>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</si>
  <si>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</si>
  <si>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</si>
  <si>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</si>
  <si>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</si>
  <si>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</si>
  <si>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</si>
  <si>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</si>
  <si>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</si>
  <si>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</si>
  <si>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</si>
  <si>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</si>
  <si>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</si>
  <si>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</si>
  <si>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</si>
  <si>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</si>
  <si>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</si>
  <si>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</si>
  <si>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</si>
  <si>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</si>
  <si>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</si>
  <si>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</si>
  <si>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</si>
  <si>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</si>
  <si>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</si>
  <si>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</si>
  <si>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</si>
  <si>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</si>
  <si>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</si>
  <si>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</si>
  <si>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</si>
  <si>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</si>
  <si>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</si>
  <si>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</si>
  <si>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</si>
  <si>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</si>
  <si>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</si>
  <si>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</si>
  <si>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</si>
  <si>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</si>
  <si>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</si>
  <si>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</si>
  <si>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</si>
  <si>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</si>
  <si>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</si>
  <si>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</si>
  <si>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</si>
  <si>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</si>
  <si>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</si>
  <si>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</si>
  <si>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</si>
  <si>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</si>
  <si>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</si>
  <si>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</si>
  <si>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</si>
  <si>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</si>
  <si>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</si>
  <si>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</si>
  <si>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</si>
  <si>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</si>
  <si>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</si>
  <si>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</si>
  <si>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</si>
  <si>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</si>
  <si>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</si>
  <si>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</si>
  <si>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</si>
  <si>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</si>
  <si>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</si>
  <si>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</si>
  <si>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</si>
  <si>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</si>
  <si>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</si>
  <si>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</si>
  <si>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</si>
  <si>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</si>
  <si>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</si>
  <si>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</si>
  <si>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</si>
  <si>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</si>
  <si>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</si>
  <si>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</si>
  <si>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</si>
  <si>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</si>
  <si>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</si>
  <si>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</si>
  <si>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</si>
  <si>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</si>
  <si>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</si>
  <si>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</si>
  <si>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</si>
  <si>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</si>
  <si>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</si>
  <si>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</si>
  <si>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</si>
  <si>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</si>
  <si>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</si>
  <si>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</si>
  <si>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</si>
  <si>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</si>
  <si>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</si>
  <si>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</si>
  <si>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</si>
  <si>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</si>
  <si>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</si>
  <si>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</si>
  <si>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</si>
  <si>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</si>
  <si>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</si>
  <si>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</si>
  <si>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</si>
  <si>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</si>
  <si>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</si>
  <si>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</si>
  <si>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</si>
  <si>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</si>
  <si>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</si>
  <si>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</si>
  <si>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</si>
  <si>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</si>
  <si>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</si>
  <si>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</si>
  <si>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</si>
  <si>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</si>
  <si>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</si>
  <si>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</si>
  <si>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</si>
  <si>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</si>
  <si>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</si>
  <si>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</si>
  <si>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</si>
  <si>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</si>
  <si>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</si>
  <si>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</si>
  <si>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</si>
  <si>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</si>
  <si>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</si>
  <si>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</si>
  <si>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</si>
  <si>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</si>
  <si>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</si>
  <si>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</si>
  <si>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</si>
  <si>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</si>
  <si>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</si>
  <si>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</si>
  <si>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</si>
  <si>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</si>
  <si>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</si>
  <si>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</si>
  <si>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</si>
  <si>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</si>
  <si>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</si>
  <si>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</si>
  <si>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</si>
  <si>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</si>
  <si>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</si>
  <si>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</si>
  <si>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</si>
  <si>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</si>
  <si>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</si>
  <si>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</si>
  <si>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</si>
  <si>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</si>
  <si>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</si>
  <si>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방풍막 고장</t>
    <phoneticPr fontId="3" type="noConversion"/>
  </si>
  <si>
    <t>신가은</t>
    <phoneticPr fontId="3" type="noConversion"/>
  </si>
  <si>
    <t>-</t>
    <phoneticPr fontId="3" type="noConversion"/>
  </si>
  <si>
    <t>돔플랫 촬영함</t>
    <phoneticPr fontId="3" type="noConversion"/>
  </si>
  <si>
    <t>돔플랫 촬영 초반 IC.T crash는 아니나 T칩 영상이 없음 / IC.T 재실행 후 돔플랫 재촬영</t>
    <phoneticPr fontId="3" type="noConversion"/>
  </si>
  <si>
    <t>[8:00] 짙은 구름으로 인한 관측 대기 / [18:00] 높은 습도(VAISALA 83% / 2.3m 95%) 및 외벽 물기로 인한 관측 종료</t>
    <phoneticPr fontId="3" type="noConversion"/>
  </si>
  <si>
    <t>SE</t>
    <phoneticPr fontId="3" type="noConversion"/>
  </si>
  <si>
    <t>ESE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</si>
</sst>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46274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0.38333333333333336</v>
      </c>
      <c r="D9" s="8" t="s">
        <v>184</v>
      </c>
      <c r="E9" s="8">
        <v>9.3000000000000007</v>
      </c>
      <c r="F9" s="8">
        <v>61.4</v>
      </c>
      <c r="G9" s="36" t="s">
        <v>188</v>
      </c>
      <c r="H9" s="8">
        <v>6.1</v>
      </c>
      <c r="I9" s="36">
        <v>5.9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 t="s">
        <v>184</v>
      </c>
      <c r="E10" s="8">
        <v>6</v>
      </c>
      <c r="F10" s="8">
        <v>83.3</v>
      </c>
      <c r="G10" s="36" t="s">
        <v>188</v>
      </c>
      <c r="H10" s="8">
        <v>6.8</v>
      </c>
      <c r="I10" s="11"/>
      <c r="J10" s="9">
        <f>IF(L10, 1, 0) + IF(M10, 2, 0) + IF(N10, 4, 0) + IF(O10, 8, 0) + IF(P10, 16, 0)</f>
        <v>12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184</v>
      </c>
      <c r="E11" s="15">
        <v>3.8</v>
      </c>
      <c r="F11" s="15">
        <v>83.8</v>
      </c>
      <c r="G11" s="36" t="s">
        <v>189</v>
      </c>
      <c r="H11" s="15">
        <v>7.9</v>
      </c>
      <c r="I11" s="16"/>
      <c r="J11" s="9">
        <f>IF(L11, 1, 0) + IF(M11, 2, 0) + IF(N11, 4, 0) + IF(O11, 8, 0) + IF(P11, 16, 0)</f>
        <v>4</v>
      </c>
      <c r="K11" s="12" t="b">
        <v>0</v>
      </c>
      <c r="L11" s="12" t="b">
        <v>0</v>
      </c>
      <c r="M11" s="12" t="b">
        <v>0</v>
      </c>
      <c r="N11" s="12" t="b">
        <v>1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24.366666666666667</v>
      </c>
      <c r="D12" s="19" t="e">
        <f>AVERAGE(D9:D11)</f>
        <v>#DIV/0!</v>
      </c>
      <c r="E12" s="19">
        <f>AVERAGE(E9:E11)</f>
        <v>6.3666666666666671</v>
      </c>
      <c r="F12" s="20">
        <f>AVERAGE(F9:F11)</f>
        <v>76.166666666666671</v>
      </c>
      <c r="G12" s="21"/>
      <c r="H12" s="22">
        <f>AVERAGE(H9:H11)</f>
        <v>6.9333333333333327</v>
      </c>
      <c r="I12" s="23"/>
      <c r="J12" s="24">
        <f>AVERAGE(J9:J11)</f>
        <v>8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179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0.32847222222222222</v>
      </c>
      <c r="D17" s="28">
        <v>0.32916666666666666</v>
      </c>
      <c r="E17" s="28">
        <v>0.3972222222222222</v>
      </c>
      <c r="F17" s="28">
        <v>0.75069444444444444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0.75486111111111109</v>
      </c>
    </row>
    <row r="18" spans="2:16" ht="14.1" customHeight="1" x14ac:dyDescent="0.35">
      <c r="B18" s="35" t="s">
        <v>42</v>
      </c>
      <c r="C18" s="27">
        <v>40494</v>
      </c>
      <c r="D18" s="27">
        <v>40495</v>
      </c>
      <c r="E18" s="27">
        <v>40518</v>
      </c>
      <c r="F18" s="27">
        <v>40583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40588</v>
      </c>
    </row>
    <row r="19" spans="2:16" ht="14.1" customHeight="1" thickBot="1" x14ac:dyDescent="0.4">
      <c r="B19" s="13" t="s">
        <v>43</v>
      </c>
      <c r="C19" s="29"/>
      <c r="D19" s="27">
        <v>40499</v>
      </c>
      <c r="E19" s="30">
        <v>40582</v>
      </c>
      <c r="F19" s="30">
        <v>40587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65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/>
      <c r="D23" s="116"/>
      <c r="E23" s="36" t="s">
        <v>48</v>
      </c>
      <c r="F23" s="166"/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/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0.18402777777777779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0.1763888888888889</v>
      </c>
      <c r="P30" s="46">
        <f>SUM(C30:J30,L30:N30)</f>
        <v>0.22569444444444445</v>
      </c>
    </row>
    <row r="31" spans="2:16" ht="14.1" customHeight="1" x14ac:dyDescent="0.35">
      <c r="B31" s="37" t="s">
        <v>170</v>
      </c>
      <c r="C31" s="47">
        <v>0.18402777777777779</v>
      </c>
      <c r="D31" s="7">
        <v>0.1763888888888889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0.4020833333333334</v>
      </c>
    </row>
    <row r="32" spans="2:16" ht="14.1" customHeight="1" x14ac:dyDescent="0.35">
      <c r="B32" s="37" t="s">
        <v>65</v>
      </c>
      <c r="C32" s="49">
        <v>0.18402777777777779</v>
      </c>
      <c r="D32" s="50">
        <v>0.1763888888888889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0.4020833333333334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/>
      <c r="D36" s="157"/>
      <c r="E36" s="156"/>
      <c r="F36" s="157"/>
      <c r="G36" s="156"/>
      <c r="H36" s="157"/>
      <c r="I36" s="156"/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187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 t="s">
        <v>185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 t="s">
        <v>186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1429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1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-159.31899999999999</v>
      </c>
      <c r="D72" s="60">
        <v>-160.92599999999999</v>
      </c>
      <c r="E72" s="100" t="s">
        <v>118</v>
      </c>
      <c r="F72" s="60">
        <v>22.1</v>
      </c>
      <c r="G72" s="60">
        <v>21.5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-154.90299999999999</v>
      </c>
      <c r="D73" s="60">
        <v>-157.203</v>
      </c>
      <c r="E73" s="102" t="s">
        <v>122</v>
      </c>
      <c r="F73" s="61">
        <v>34.6</v>
      </c>
      <c r="G73" s="61">
        <v>34.1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-209.047</v>
      </c>
      <c r="D74" s="60">
        <v>-204.82900000000001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-122.264</v>
      </c>
      <c r="D75" s="60">
        <v>-127.261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33.712000000000003</v>
      </c>
      <c r="D76" s="60">
        <v>31.276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31.428999999999998</v>
      </c>
      <c r="D77" s="60">
        <v>29.783000000000001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26.446000000000002</v>
      </c>
      <c r="D78" s="60">
        <v>24.855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24.789000000000001</v>
      </c>
      <c r="D79" s="60">
        <v>23.416</v>
      </c>
      <c r="E79" s="100" t="s">
        <v>152</v>
      </c>
      <c r="F79" s="60">
        <v>19.100000000000001</v>
      </c>
      <c r="G79" s="60">
        <v>9.8000000000000007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1.1800000000000001E-5</v>
      </c>
      <c r="D80" s="64">
        <v>1.1800000000000001E-5</v>
      </c>
      <c r="E80" s="102" t="s">
        <v>157</v>
      </c>
      <c r="F80" s="61">
        <v>42.2</v>
      </c>
      <c r="G80" s="61">
        <v>66.599999999999994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182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2026-09-09T18:11:54Z</dcterms:modified>
</cp:coreProperties>
</file>