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51768C68-DE23-4E14-BA24-C192B6A48D99}" xr6:coauthVersionLast="47" xr6:coauthVersionMax="47" xr10:uidLastSave="{00000000-0000-0000-0000-000000000000}"/>
  <bookViews>
    <workbookView xWindow="61200" yWindow="3156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<sst xmlns="http://schemas.openxmlformats.org/spreadsheetml/2006/main" count="211" uniqueCount="197">
  <si>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</si>
  <si>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</si>
  <si>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</si>
  <si>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</si>
  <si>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</si>
  <si>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</si>
  <si>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</si>
  <si>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</si>
  <si>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</si>
  <si>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</si>
  <si>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</si>
  <si>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</si>
  <si>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</si>
  <si>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</si>
  <si>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</si>
  <si>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</si>
  <si>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</si>
  <si>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</si>
  <si>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</si>
  <si>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</si>
  <si>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</si>
  <si>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</si>
  <si>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</si>
  <si>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</si>
  <si>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</si>
  <si>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</si>
  <si>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</si>
  <si>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</si>
  <si>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</si>
  <si>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</si>
  <si>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</si>
  <si>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</si>
  <si>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</si>
  <si>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</si>
  <si>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</si>
  <si>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</si>
  <si>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</si>
  <si>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</si>
  <si>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</si>
  <si>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</si>
  <si>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</si>
  <si>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</si>
  <si>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</si>
  <si>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</si>
  <si>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</si>
  <si>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</si>
  <si>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</si>
  <si>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</si>
  <si>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</si>
  <si>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</si>
  <si>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</si>
  <si>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</si>
  <si>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</si>
  <si>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</si>
  <si>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</si>
  <si>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</si>
  <si>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</si>
  <si>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</si>
  <si>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</si>
  <si>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</si>
  <si>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</si>
  <si>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</si>
  <si>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</si>
  <si>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</si>
  <si>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</si>
  <si>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</si>
  <si>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</si>
  <si>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</si>
  <si>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</si>
  <si>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</si>
  <si>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</si>
  <si>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</si>
  <si>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</si>
  <si>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</si>
  <si>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</si>
  <si>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</si>
  <si>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</si>
  <si>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</si>
  <si>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</si>
  <si>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</si>
  <si>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</si>
  <si>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</si>
  <si>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</si>
  <si>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</si>
  <si>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</si>
  <si>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</si>
  <si>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</si>
  <si>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</si>
  <si>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</si>
  <si>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</si>
  <si>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</si>
  <si>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</si>
  <si>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</si>
  <si>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</si>
  <si>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</si>
  <si>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</si>
  <si>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</si>
  <si>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</si>
  <si>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</si>
  <si>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</si>
  <si>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</si>
  <si>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</si>
  <si>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</si>
  <si>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</si>
  <si>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</si>
  <si>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</si>
  <si>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</si>
  <si>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</si>
  <si>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</si>
  <si>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</si>
  <si>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</si>
  <si>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</si>
  <si>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</si>
  <si>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</si>
  <si>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</si>
  <si>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</si>
  <si>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</si>
  <si>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</si>
  <si>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</si>
  <si>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</si>
  <si>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</si>
  <si>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</si>
  <si>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</si>
  <si>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</si>
  <si>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</si>
  <si>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</si>
  <si>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</si>
  <si>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</si>
  <si>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</si>
  <si>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</si>
  <si>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</si>
  <si>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</si>
  <si>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</si>
  <si>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</si>
  <si>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</si>
  <si>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</si>
  <si>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</si>
  <si>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</si>
  <si>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</si>
  <si>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</si>
  <si>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</si>
  <si>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</si>
  <si>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</si>
  <si>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</si>
  <si>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</si>
  <si>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</si>
  <si>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</si>
  <si>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</si>
  <si>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</si>
  <si>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</si>
  <si>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</si>
  <si>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</si>
  <si>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</si>
  <si>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</si>
  <si>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</si>
  <si>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</si>
  <si>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</si>
  <si>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</si>
  <si>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</si>
  <si>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</si>
  <si>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</si>
  <si>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</si>
  <si>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</si>
  <si>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</si>
  <si>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</si>
  <si>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</si>
  <si>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</si>
  <si>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</si>
  <si>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</si>
  <si>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</si>
  <si>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</si>
  <si>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</si>
  <si>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</si>
  <si>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</si>
  <si>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</si>
  <si>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</si>
  <si>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</si>
  <si>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</si>
  <si>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</si>
  <si>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</si>
  <si>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</si>
  <si>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</si>
  <si>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</si>
  <si>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</si>
  <si>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</si>
  <si>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</si>
  <si>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</si>
  <si>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KSP</t>
    <phoneticPr fontId="3" type="noConversion"/>
  </si>
  <si>
    <t>5s/20k 8s/24k 10s/20k</t>
    <phoneticPr fontId="3" type="noConversion"/>
  </si>
  <si>
    <t>I_040178</t>
    <phoneticPr fontId="3" type="noConversion"/>
  </si>
  <si>
    <t>I_040178 data-obs와 tshopen 시간차 발생</t>
    <phoneticPr fontId="3" type="noConversion"/>
  </si>
  <si>
    <t>M_040399</t>
    <phoneticPr fontId="3" type="noConversion"/>
  </si>
  <si>
    <t>M_040399 ICS crash로 인해 영상 없음</t>
    <phoneticPr fontId="3" type="noConversion"/>
  </si>
  <si>
    <t>SSW</t>
    <phoneticPr fontId="3" type="noConversion"/>
  </si>
  <si>
    <t>SSE</t>
    <phoneticPr fontId="3" type="noConversion"/>
  </si>
  <si>
    <t>26s/20k 23s/25k 18s/27k</t>
    <phoneticPr fontId="3" type="noConversion"/>
  </si>
  <si>
    <t>12s/29k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</si>
</sst>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9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46273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0.38333333333333336</v>
      </c>
      <c r="D9" s="8">
        <v>1.1000000000000001</v>
      </c>
      <c r="E9" s="8">
        <v>10.5</v>
      </c>
      <c r="F9" s="8">
        <v>55.3</v>
      </c>
      <c r="G9" s="36" t="s">
        <v>193</v>
      </c>
      <c r="H9" s="8">
        <v>4.3</v>
      </c>
      <c r="I9" s="36">
        <v>11.9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1.2</v>
      </c>
      <c r="E10" s="8">
        <v>9.9</v>
      </c>
      <c r="F10" s="8">
        <v>56.4</v>
      </c>
      <c r="G10" s="36" t="s">
        <v>194</v>
      </c>
      <c r="H10" s="8">
        <v>0.9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0.78680555555555554</v>
      </c>
      <c r="D11" s="15">
        <v>1.1000000000000001</v>
      </c>
      <c r="E11" s="15">
        <v>9.8000000000000007</v>
      </c>
      <c r="F11" s="15">
        <v>56.3</v>
      </c>
      <c r="G11" s="36" t="s">
        <v>194</v>
      </c>
      <c r="H11" s="15">
        <v>1.2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24.403472222222224</v>
      </c>
      <c r="D12" s="19">
        <f>AVERAGE(D9:D11)</f>
        <v>1.1333333333333333</v>
      </c>
      <c r="E12" s="19">
        <f>AVERAGE(E9:E11)</f>
        <v>10.066666666666666</v>
      </c>
      <c r="F12" s="20">
        <f>AVERAGE(F9:F11)</f>
        <v>56</v>
      </c>
      <c r="G12" s="21"/>
      <c r="H12" s="22">
        <f>AVERAGE(H9:H11)</f>
        <v>2.1333333333333333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185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0.32013888888888886</v>
      </c>
      <c r="D17" s="28">
        <v>0.32083333333333336</v>
      </c>
      <c r="E17" s="28">
        <v>0.35625000000000001</v>
      </c>
      <c r="F17" s="28">
        <v>0.56736111111111109</v>
      </c>
      <c r="G17" s="28">
        <v>0.74583333333333335</v>
      </c>
      <c r="H17" s="28">
        <v>0.78888888888888886</v>
      </c>
      <c r="I17" s="28">
        <v>0.81597222222222221</v>
      </c>
      <c r="J17" s="28"/>
      <c r="K17" s="28"/>
      <c r="L17" s="28"/>
      <c r="M17" s="28"/>
      <c r="N17" s="28"/>
      <c r="O17" s="28"/>
      <c r="P17" s="28">
        <v>0.82916666666666672</v>
      </c>
    </row>
    <row r="18" spans="2:16" ht="14.1" customHeight="1" x14ac:dyDescent="0.35">
      <c r="B18" s="35" t="s">
        <v>42</v>
      </c>
      <c r="C18" s="27">
        <v>40171</v>
      </c>
      <c r="D18" s="27">
        <v>40172</v>
      </c>
      <c r="E18" s="27">
        <v>40186</v>
      </c>
      <c r="F18" s="27">
        <v>40326</v>
      </c>
      <c r="G18" s="27">
        <v>40442</v>
      </c>
      <c r="H18" s="27">
        <v>40469</v>
      </c>
      <c r="I18" s="27">
        <v>40481</v>
      </c>
      <c r="J18" s="27"/>
      <c r="K18" s="27"/>
      <c r="L18" s="27"/>
      <c r="M18" s="27"/>
      <c r="N18" s="27"/>
      <c r="O18" s="27"/>
      <c r="P18" s="117">
        <v>40493</v>
      </c>
    </row>
    <row r="19" spans="2:16" ht="14.1" customHeight="1" thickBot="1" x14ac:dyDescent="0.4">
      <c r="B19" s="13" t="s">
        <v>43</v>
      </c>
      <c r="C19" s="29"/>
      <c r="D19" s="27">
        <v>40179</v>
      </c>
      <c r="E19" s="30">
        <v>40325</v>
      </c>
      <c r="F19" s="30">
        <v>40441</v>
      </c>
      <c r="G19" s="30">
        <v>40468</v>
      </c>
      <c r="H19" s="30">
        <v>40480</v>
      </c>
      <c r="I19" s="30">
        <v>40492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8</v>
      </c>
      <c r="E20" s="33">
        <f>IF(ISNUMBER(E18),E19-E18+1,"")</f>
        <v>140</v>
      </c>
      <c r="F20" s="33">
        <f>IF(ISNUMBER(F18),F19-F18+1,"")</f>
        <v>116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12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>
        <v>0.34305555555555556</v>
      </c>
      <c r="D24" s="106">
        <v>0.34513888888888888</v>
      </c>
      <c r="E24" s="113" t="s">
        <v>178</v>
      </c>
      <c r="F24" s="157" t="s">
        <v>188</v>
      </c>
      <c r="G24" s="157"/>
      <c r="H24" s="157"/>
      <c r="I24" s="157"/>
      <c r="J24" s="106">
        <v>0.81736111111111109</v>
      </c>
      <c r="K24" s="106">
        <v>0.81944444444444442</v>
      </c>
      <c r="L24" s="36" t="s">
        <v>181</v>
      </c>
      <c r="M24" s="160" t="s">
        <v>195</v>
      </c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>
        <v>0.82222222222222219</v>
      </c>
      <c r="K26" s="106">
        <v>0.82222222222222219</v>
      </c>
      <c r="L26" s="36" t="s">
        <v>176</v>
      </c>
      <c r="M26" s="157" t="s">
        <v>196</v>
      </c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0.1875</v>
      </c>
      <c r="D30" s="43">
        <v>0.1736111111111111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0.40277777777777779</v>
      </c>
    </row>
    <row r="31" spans="2:16" ht="14.1" customHeight="1" x14ac:dyDescent="0.35">
      <c r="B31" s="37" t="s">
        <v>170</v>
      </c>
      <c r="C31" s="47">
        <v>0.21041666666666667</v>
      </c>
      <c r="D31" s="7">
        <v>0.17777777777777778</v>
      </c>
      <c r="E31" s="7"/>
      <c r="F31" s="7"/>
      <c r="G31" s="7"/>
      <c r="H31" s="7"/>
      <c r="I31" s="7"/>
      <c r="J31" s="7">
        <v>4.2361111111111113E-2</v>
      </c>
      <c r="K31" s="7">
        <v>1.8749999999999999E-2</v>
      </c>
      <c r="L31" s="7"/>
      <c r="M31" s="7"/>
      <c r="N31" s="7"/>
      <c r="O31" s="48"/>
      <c r="P31" s="46">
        <f>SUM(C31:N31)</f>
        <v>0.44930555555555557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0.21041666666666667</v>
      </c>
      <c r="D34" s="110">
        <f t="shared" ref="D34:P34" si="1">D31-D32-D33</f>
        <v>0.17777777777777778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4.2361111111111113E-2</v>
      </c>
      <c r="K34" s="110">
        <f t="shared" si="1"/>
        <v>1.8749999999999999E-2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0.44930555555555557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189</v>
      </c>
      <c r="D36" s="148"/>
      <c r="E36" s="147" t="s">
        <v>191</v>
      </c>
      <c r="F36" s="148"/>
      <c r="G36" s="147"/>
      <c r="H36" s="148"/>
      <c r="I36" s="147"/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190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192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1429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-159.40600000000001</v>
      </c>
      <c r="D72" s="60">
        <v>-160.89500000000001</v>
      </c>
      <c r="E72" s="100" t="s">
        <v>118</v>
      </c>
      <c r="F72" s="60">
        <v>22.3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-155.542</v>
      </c>
      <c r="D73" s="60">
        <v>-157.23500000000001</v>
      </c>
      <c r="E73" s="102" t="s">
        <v>122</v>
      </c>
      <c r="F73" s="61">
        <v>34.1</v>
      </c>
      <c r="G73" s="61">
        <v>33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-205.05500000000001</v>
      </c>
      <c r="D74" s="60">
        <v>-209.238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-124.26300000000001</v>
      </c>
      <c r="D75" s="60">
        <v>-128.32900000000001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33.094999999999999</v>
      </c>
      <c r="D76" s="60">
        <v>31.300999999999998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31.184999999999999</v>
      </c>
      <c r="D77" s="60">
        <v>29.826000000000001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26.248000000000001</v>
      </c>
      <c r="D78" s="60">
        <v>24.922000000000001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24.67</v>
      </c>
      <c r="D79" s="60">
        <v>23.443000000000001</v>
      </c>
      <c r="E79" s="100" t="s">
        <v>152</v>
      </c>
      <c r="F79" s="60">
        <v>15.8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1.17E-5</v>
      </c>
      <c r="D80" s="64">
        <v>1.19E-5</v>
      </c>
      <c r="E80" s="102" t="s">
        <v>157</v>
      </c>
      <c r="F80" s="61">
        <v>52</v>
      </c>
      <c r="G80" s="61">
        <v>70.400000000000006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2026-09-08T19:58:57Z</dcterms:modified>
</cp:coreProperties>
</file>