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277216A5-5A78-4C65-ACF0-F9F4BC56F5BD}" xr6:coauthVersionLast="47" xr6:coauthVersionMax="47" xr10:uidLastSave="{00000000-0000-0000-0000-000000000000}"/>
  <bookViews>
    <workbookView xWindow="46032" yWindow="5628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<sst xmlns="http://schemas.openxmlformats.org/spreadsheetml/2006/main" count="217" uniqueCount="203">
  <si>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</si>
  <si>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</si>
  <si>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</si>
  <si>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</si>
  <si>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</si>
  <si>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</si>
  <si>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</si>
  <si>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</si>
  <si>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</si>
  <si>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</si>
  <si>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</si>
  <si>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</si>
  <si>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</si>
  <si>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</si>
  <si>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</si>
  <si>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</si>
  <si>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</si>
  <si>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</si>
  <si>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</si>
  <si>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</si>
  <si>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</si>
  <si>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</si>
  <si>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</si>
  <si>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</si>
  <si>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</si>
  <si>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</si>
  <si>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</si>
  <si>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</si>
  <si>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</si>
  <si>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</si>
  <si>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</si>
  <si>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</si>
  <si>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</si>
  <si>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</si>
  <si>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</si>
  <si>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</si>
  <si>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</si>
  <si>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</si>
  <si>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</si>
  <si>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</si>
  <si>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</si>
  <si>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</si>
  <si>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</si>
  <si>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</si>
  <si>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</si>
  <si>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</si>
  <si>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</si>
  <si>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</si>
  <si>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</si>
  <si>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</si>
  <si>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</si>
  <si>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</si>
  <si>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</si>
  <si>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</si>
  <si>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</si>
  <si>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</si>
  <si>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</si>
  <si>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</si>
  <si>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</si>
  <si>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</si>
  <si>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</si>
  <si>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</si>
  <si>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</si>
  <si>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</si>
  <si>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</si>
  <si>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</si>
  <si>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</si>
  <si>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</si>
  <si>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</si>
  <si>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</si>
  <si>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</si>
  <si>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</si>
  <si>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</si>
  <si>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</si>
  <si>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</si>
  <si>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</si>
  <si>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</si>
  <si>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</si>
  <si>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</si>
  <si>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</si>
  <si>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</si>
  <si>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</si>
  <si>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</si>
  <si>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</si>
  <si>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</si>
  <si>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</si>
  <si>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</si>
  <si>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</si>
  <si>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</si>
  <si>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</si>
  <si>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</si>
  <si>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</si>
  <si>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</si>
  <si>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</si>
  <si>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</si>
  <si>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</si>
  <si>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</si>
  <si>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</si>
  <si>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</si>
  <si>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</si>
  <si>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</si>
  <si>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</si>
  <si>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</si>
  <si>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</si>
  <si>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</si>
  <si>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</si>
  <si>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</si>
  <si>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</si>
  <si>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</si>
  <si>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</si>
  <si>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</si>
  <si>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</si>
  <si>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</si>
  <si>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</si>
  <si>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</si>
  <si>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</si>
  <si>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</si>
  <si>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</si>
  <si>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</si>
  <si>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</si>
  <si>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</si>
  <si>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</si>
  <si>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</si>
  <si>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</si>
  <si>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</si>
  <si>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</si>
  <si>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</si>
  <si>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</si>
  <si>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</si>
  <si>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</si>
  <si>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</si>
  <si>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</si>
  <si>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</si>
  <si>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</si>
  <si>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</si>
  <si>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</si>
  <si>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</si>
  <si>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</si>
  <si>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</si>
  <si>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</si>
  <si>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</si>
  <si>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</si>
  <si>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</si>
  <si>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</si>
  <si>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</si>
  <si>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</si>
  <si>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</si>
  <si>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</si>
  <si>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</si>
  <si>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</si>
  <si>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</si>
  <si>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</si>
  <si>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</si>
  <si>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</si>
  <si>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</si>
  <si>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</si>
  <si>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</si>
  <si>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</si>
  <si>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</si>
  <si>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</si>
  <si>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</si>
  <si>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</si>
  <si>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</si>
  <si>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</si>
  <si>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</si>
  <si>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</si>
  <si>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</si>
  <si>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</si>
  <si>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</si>
  <si>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</si>
  <si>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</si>
  <si>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</si>
  <si>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</si>
  <si>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</si>
  <si>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</si>
  <si>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</si>
  <si>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</si>
  <si>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</si>
  <si>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</si>
  <si>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</si>
  <si>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</si>
  <si>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</si>
  <si>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</si>
  <si>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</si>
  <si>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</si>
  <si>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LSST</t>
    <phoneticPr fontId="3" type="noConversion"/>
  </si>
  <si>
    <t>신가은</t>
    <phoneticPr fontId="3" type="noConversion"/>
  </si>
  <si>
    <t>KSP</t>
    <phoneticPr fontId="3" type="noConversion"/>
  </si>
  <si>
    <t>5s/23k 8s/26k 10s/24k 12s/20k</t>
    <phoneticPr fontId="3" type="noConversion"/>
  </si>
  <si>
    <t>6s/20k 9s/22k 11s/21k 14s/21k</t>
    <phoneticPr fontId="3" type="noConversion"/>
  </si>
  <si>
    <t>I_038256</t>
    <phoneticPr fontId="3" type="noConversion"/>
  </si>
  <si>
    <t>I_038256 filter I값 누락됨</t>
    <phoneticPr fontId="3" type="noConversion"/>
  </si>
  <si>
    <t>I_038287</t>
    <phoneticPr fontId="3" type="noConversion"/>
  </si>
  <si>
    <t>I_038287 filter B값 누락됨</t>
    <phoneticPr fontId="3" type="noConversion"/>
  </si>
  <si>
    <t>M_038355-038358:N</t>
    <phoneticPr fontId="3" type="noConversion"/>
  </si>
  <si>
    <t>M_038372-038373:T</t>
    <phoneticPr fontId="3" type="noConversion"/>
  </si>
  <si>
    <t>M_038380-038381:M</t>
    <phoneticPr fontId="3" type="noConversion"/>
  </si>
  <si>
    <t>M_038397</t>
    <phoneticPr fontId="3" type="noConversion"/>
  </si>
  <si>
    <t>M_038397 ICS crash로 인해 영상 없음</t>
    <phoneticPr fontId="3" type="noConversion"/>
  </si>
  <si>
    <t>NE</t>
    <phoneticPr fontId="3" type="noConversion"/>
  </si>
  <si>
    <t>NNE</t>
    <phoneticPr fontId="3" type="noConversion"/>
  </si>
  <si>
    <t>35s/25k 26s/25k 18s/24k 12s/21k</t>
    <phoneticPr fontId="3" type="noConversion"/>
  </si>
  <si>
    <t>26s/29k 18s/29k 11s/27k 7s/24k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</si>
</sst>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46265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100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0.38055555555555554</v>
      </c>
      <c r="D9" s="8">
        <v>1.2</v>
      </c>
      <c r="E9" s="8">
        <v>13.4</v>
      </c>
      <c r="F9" s="8">
        <v>37.1</v>
      </c>
      <c r="G9" s="36" t="s">
        <v>199</v>
      </c>
      <c r="H9" s="8">
        <v>0.3</v>
      </c>
      <c r="I9" s="36">
        <v>87.1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1.3</v>
      </c>
      <c r="E10" s="8">
        <v>12.7</v>
      </c>
      <c r="F10" s="8">
        <v>45.7</v>
      </c>
      <c r="G10" s="36" t="s">
        <v>199</v>
      </c>
      <c r="H10" s="8">
        <v>1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0.79374999999999996</v>
      </c>
      <c r="D11" s="15">
        <v>1.6</v>
      </c>
      <c r="E11" s="15">
        <v>11.9</v>
      </c>
      <c r="F11" s="15">
        <v>40.9</v>
      </c>
      <c r="G11" s="36" t="s">
        <v>200</v>
      </c>
      <c r="H11" s="15">
        <v>2.7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24.413194444444443</v>
      </c>
      <c r="D12" s="19">
        <f>AVERAGE(D9:D11)</f>
        <v>1.3666666666666665</v>
      </c>
      <c r="E12" s="19">
        <f>AVERAGE(E9:E11)</f>
        <v>12.666666666666666</v>
      </c>
      <c r="F12" s="20">
        <f>AVERAGE(F9:F11)</f>
        <v>41.233333333333341</v>
      </c>
      <c r="G12" s="21"/>
      <c r="H12" s="22">
        <f>AVERAGE(H9:H11)</f>
        <v>1.3333333333333333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187</v>
      </c>
      <c r="G16" s="27" t="s">
        <v>185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0.32430555555555557</v>
      </c>
      <c r="D17" s="28">
        <v>0.32569444444444445</v>
      </c>
      <c r="E17" s="28">
        <v>0.35555555555555557</v>
      </c>
      <c r="F17" s="28">
        <v>0.58819444444444446</v>
      </c>
      <c r="G17" s="28">
        <v>0.75</v>
      </c>
      <c r="H17" s="28">
        <v>0.79374999999999996</v>
      </c>
      <c r="I17" s="28">
        <v>0.82291666666666663</v>
      </c>
      <c r="J17" s="28"/>
      <c r="K17" s="28"/>
      <c r="L17" s="28"/>
      <c r="M17" s="28"/>
      <c r="N17" s="28"/>
      <c r="O17" s="28"/>
      <c r="P17" s="28">
        <v>0.83611111111111114</v>
      </c>
    </row>
    <row r="18" spans="2:16" ht="14.1" customHeight="1" x14ac:dyDescent="0.35">
      <c r="B18" s="35" t="s">
        <v>42</v>
      </c>
      <c r="C18" s="27">
        <v>38113</v>
      </c>
      <c r="D18" s="27">
        <v>38114</v>
      </c>
      <c r="E18" s="27">
        <v>38133</v>
      </c>
      <c r="F18" s="27">
        <v>38281</v>
      </c>
      <c r="G18" s="27">
        <v>38386</v>
      </c>
      <c r="H18" s="27">
        <v>38413</v>
      </c>
      <c r="I18" s="27">
        <v>38425</v>
      </c>
      <c r="J18" s="27"/>
      <c r="K18" s="27"/>
      <c r="L18" s="27"/>
      <c r="M18" s="27"/>
      <c r="N18" s="27"/>
      <c r="O18" s="27"/>
      <c r="P18" s="117">
        <v>38438</v>
      </c>
    </row>
    <row r="19" spans="2:16" ht="14.1" customHeight="1" thickBot="1" x14ac:dyDescent="0.4">
      <c r="B19" s="13" t="s">
        <v>43</v>
      </c>
      <c r="C19" s="29"/>
      <c r="D19" s="27">
        <v>38126</v>
      </c>
      <c r="E19" s="30">
        <v>38280</v>
      </c>
      <c r="F19" s="30">
        <v>38385</v>
      </c>
      <c r="G19" s="30">
        <v>38412</v>
      </c>
      <c r="H19" s="30">
        <v>38424</v>
      </c>
      <c r="I19" s="30">
        <v>38437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148</v>
      </c>
      <c r="F20" s="33">
        <f>IF(ISNUMBER(F18),F19-F18+1,"")</f>
        <v>105</v>
      </c>
      <c r="G20" s="33">
        <f>IF(ISNUMBER(G18),G19-G18+1,"")</f>
        <v>27</v>
      </c>
      <c r="H20" s="33">
        <f>IF(ISNUMBER(H18),H19-H18+1,"")</f>
        <v>12</v>
      </c>
      <c r="I20" s="33">
        <f t="shared" ref="I20:O20" si="0">IF(ISNUMBER(I18),I19-I18+1,"")</f>
        <v>13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/>
      <c r="D23" s="116"/>
      <c r="E23" s="36" t="s">
        <v>48</v>
      </c>
      <c r="F23" s="157"/>
      <c r="G23" s="157"/>
      <c r="H23" s="157"/>
      <c r="I23" s="157"/>
      <c r="J23" s="106"/>
      <c r="K23" s="106"/>
      <c r="L23" s="116" t="s">
        <v>165</v>
      </c>
      <c r="M23" s="157"/>
      <c r="N23" s="157"/>
      <c r="O23" s="157"/>
      <c r="P23" s="157"/>
    </row>
    <row r="24" spans="2:16" ht="13.5" customHeight="1" x14ac:dyDescent="0.35">
      <c r="B24" s="158"/>
      <c r="C24" s="106">
        <v>0.34027777777777779</v>
      </c>
      <c r="D24" s="106">
        <v>0.34305555555555556</v>
      </c>
      <c r="E24" s="113" t="s">
        <v>178</v>
      </c>
      <c r="F24" s="157" t="s">
        <v>188</v>
      </c>
      <c r="G24" s="157"/>
      <c r="H24" s="157"/>
      <c r="I24" s="157"/>
      <c r="J24" s="106">
        <v>0.82291666666666663</v>
      </c>
      <c r="K24" s="106">
        <v>0.8256944444444444</v>
      </c>
      <c r="L24" s="36" t="s">
        <v>181</v>
      </c>
      <c r="M24" s="160" t="s">
        <v>201</v>
      </c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/>
      <c r="G25" s="157"/>
      <c r="H25" s="157"/>
      <c r="I25" s="157"/>
      <c r="J25" s="106"/>
      <c r="K25" s="106"/>
      <c r="L25" s="36" t="s">
        <v>49</v>
      </c>
      <c r="M25" s="157"/>
      <c r="N25" s="157"/>
      <c r="O25" s="157"/>
      <c r="P25" s="157"/>
    </row>
    <row r="26" spans="2:16" ht="13.5" customHeight="1" x14ac:dyDescent="0.35">
      <c r="B26" s="158"/>
      <c r="C26" s="106">
        <v>0.34375</v>
      </c>
      <c r="D26" s="106">
        <v>0.34652777777777777</v>
      </c>
      <c r="E26" s="113" t="s">
        <v>165</v>
      </c>
      <c r="F26" s="157" t="s">
        <v>189</v>
      </c>
      <c r="G26" s="157"/>
      <c r="H26" s="157"/>
      <c r="I26" s="157"/>
      <c r="J26" s="106">
        <v>0.82708333333333328</v>
      </c>
      <c r="K26" s="106">
        <v>0.82986111111111116</v>
      </c>
      <c r="L26" s="36" t="s">
        <v>176</v>
      </c>
      <c r="M26" s="157" t="s">
        <v>202</v>
      </c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0.21249999999999999</v>
      </c>
      <c r="D30" s="43">
        <v>0.15902777777777777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0.41319444444444448</v>
      </c>
    </row>
    <row r="31" spans="2:16" ht="14.1" customHeight="1" x14ac:dyDescent="0.35">
      <c r="B31" s="37" t="s">
        <v>170</v>
      </c>
      <c r="C31" s="47">
        <v>0.2326388888888889</v>
      </c>
      <c r="D31" s="7">
        <v>0.20347222222222222</v>
      </c>
      <c r="E31" s="7"/>
      <c r="F31" s="7"/>
      <c r="G31" s="7"/>
      <c r="H31" s="7"/>
      <c r="I31" s="7"/>
      <c r="J31" s="7">
        <v>4.3749999999999997E-2</v>
      </c>
      <c r="K31" s="7">
        <v>1.8055555555555554E-2</v>
      </c>
      <c r="L31" s="7"/>
      <c r="M31" s="7"/>
      <c r="N31" s="7"/>
      <c r="O31" s="48"/>
      <c r="P31" s="46">
        <f>SUM(C31:N31)</f>
        <v>0.49791666666666667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0.2326388888888889</v>
      </c>
      <c r="D34" s="110">
        <f t="shared" ref="D34:P34" si="1">D31-D32-D33</f>
        <v>0.20347222222222222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4.3749999999999997E-2</v>
      </c>
      <c r="K34" s="110">
        <f t="shared" si="1"/>
        <v>1.8055555555555554E-2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0.49791666666666667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 t="s">
        <v>190</v>
      </c>
      <c r="D36" s="148"/>
      <c r="E36" s="147" t="s">
        <v>192</v>
      </c>
      <c r="F36" s="148"/>
      <c r="G36" s="147" t="s">
        <v>194</v>
      </c>
      <c r="H36" s="148"/>
      <c r="I36" s="147" t="s">
        <v>195</v>
      </c>
      <c r="J36" s="148"/>
      <c r="K36" s="147" t="s">
        <v>196</v>
      </c>
      <c r="L36" s="148"/>
      <c r="M36" s="147" t="s">
        <v>197</v>
      </c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191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 t="s">
        <v>193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 t="s">
        <v>198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734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-159.36199999999999</v>
      </c>
      <c r="D72" s="60">
        <v>-160.51900000000001</v>
      </c>
      <c r="E72" s="100" t="s">
        <v>118</v>
      </c>
      <c r="F72" s="60">
        <v>22.2</v>
      </c>
      <c r="G72" s="60">
        <v>22.5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-155.172</v>
      </c>
      <c r="D73" s="60">
        <v>-156.78899999999999</v>
      </c>
      <c r="E73" s="102" t="s">
        <v>122</v>
      </c>
      <c r="F73" s="61">
        <v>30.2</v>
      </c>
      <c r="G73" s="61">
        <v>30.1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-206.67</v>
      </c>
      <c r="D74" s="60">
        <v>-208.76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-123.21599999999999</v>
      </c>
      <c r="D75" s="60">
        <v>-127.11199999999999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33.15</v>
      </c>
      <c r="D76" s="60">
        <v>31.63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31.135000000000002</v>
      </c>
      <c r="D77" s="60">
        <v>30.16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26.189</v>
      </c>
      <c r="D78" s="60">
        <v>25.265999999999998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24.634</v>
      </c>
      <c r="D79" s="60">
        <v>23.762</v>
      </c>
      <c r="E79" s="100" t="s">
        <v>152</v>
      </c>
      <c r="F79" s="60">
        <v>16.899999999999999</v>
      </c>
      <c r="G79" s="60">
        <v>11.8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1.1399999999999999E-5</v>
      </c>
      <c r="D80" s="64">
        <v>1.1399999999999999E-5</v>
      </c>
      <c r="E80" s="102" t="s">
        <v>157</v>
      </c>
      <c r="F80" s="61">
        <v>43.6</v>
      </c>
      <c r="G80" s="61">
        <v>59.7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184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2026-08-31T20:10:12Z</dcterms:modified>
</cp:coreProperties>
</file>