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EE9A9D98-5B1B-4EC7-B195-AEA63CFA1740}" xr6:coauthVersionLast="47" xr6:coauthVersionMax="47" xr10:uidLastSave="{00000000-0000-0000-0000-000000000000}"/>
  <bookViews>
    <workbookView xWindow="27624" yWindow="6744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<sst xmlns="http://schemas.openxmlformats.org/spreadsheetml/2006/main" count="209" uniqueCount="195">
  <si>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</si>
  <si>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</si>
  <si>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</si>
  <si>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</si>
  <si>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</si>
  <si>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</si>
  <si>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</si>
  <si>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</si>
  <si>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</si>
  <si>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</si>
  <si>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</si>
  <si>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</si>
  <si>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</si>
  <si>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</si>
  <si>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</si>
  <si>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</si>
  <si>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</si>
  <si>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</si>
  <si>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</si>
  <si>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</si>
  <si>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</si>
  <si>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</si>
  <si>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</si>
  <si>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</si>
  <si>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</si>
  <si>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</si>
  <si>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</si>
  <si>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</si>
  <si>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</si>
  <si>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</si>
  <si>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</si>
  <si>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</si>
  <si>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</si>
  <si>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</si>
  <si>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</si>
  <si>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</si>
  <si>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</si>
  <si>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</si>
  <si>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</si>
  <si>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</si>
  <si>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</si>
  <si>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</si>
  <si>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</si>
  <si>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</si>
  <si>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</si>
  <si>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</si>
  <si>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</si>
  <si>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</si>
  <si>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</si>
  <si>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</si>
  <si>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</si>
  <si>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</si>
  <si>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</si>
  <si>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</si>
  <si>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</si>
  <si>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</si>
  <si>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</si>
  <si>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</si>
  <si>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</si>
  <si>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</si>
  <si>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</si>
  <si>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</si>
  <si>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</si>
  <si>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</si>
  <si>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</si>
  <si>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</si>
  <si>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</si>
  <si>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</si>
  <si>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</si>
  <si>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</si>
  <si>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</si>
  <si>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</si>
  <si>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</si>
  <si>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</si>
  <si>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</si>
  <si>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</si>
  <si>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</si>
  <si>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</si>
  <si>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</si>
  <si>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</si>
  <si>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</si>
  <si>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</si>
  <si>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</si>
  <si>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</si>
  <si>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</si>
  <si>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</si>
  <si>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</si>
  <si>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</si>
  <si>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</si>
  <si>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</si>
  <si>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</si>
  <si>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</si>
  <si>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</si>
  <si>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</si>
  <si>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</si>
  <si>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</si>
  <si>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</si>
  <si>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</si>
  <si>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</si>
  <si>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</si>
  <si>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</si>
  <si>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</si>
  <si>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</si>
  <si>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</si>
  <si>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</si>
  <si>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</si>
  <si>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</si>
  <si>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</si>
  <si>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</si>
  <si>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</si>
  <si>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</si>
  <si>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</si>
  <si>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</si>
  <si>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</si>
  <si>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</si>
  <si>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</si>
  <si>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</si>
  <si>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</si>
  <si>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</si>
  <si>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</si>
  <si>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</si>
  <si>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</si>
  <si>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</si>
  <si>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</si>
  <si>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</si>
  <si>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</si>
  <si>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</si>
  <si>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</si>
  <si>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</si>
  <si>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</si>
  <si>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</si>
  <si>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</si>
  <si>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</si>
  <si>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</si>
  <si>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</si>
  <si>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</si>
  <si>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</si>
  <si>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</si>
  <si>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</si>
  <si>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</si>
  <si>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</si>
  <si>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</si>
  <si>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</si>
  <si>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</si>
  <si>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</si>
  <si>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</si>
  <si>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</si>
  <si>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</si>
  <si>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</si>
  <si>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</si>
  <si>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</si>
  <si>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</si>
  <si>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</si>
  <si>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</si>
  <si>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</si>
  <si>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</si>
  <si>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</si>
  <si>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</si>
  <si>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</si>
  <si>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</si>
  <si>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</si>
  <si>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</si>
  <si>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</si>
  <si>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</si>
  <si>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</si>
  <si>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</si>
  <si>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</si>
  <si>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</si>
  <si>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</si>
  <si>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</si>
  <si>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</si>
  <si>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</si>
  <si>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</si>
  <si>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</si>
  <si>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</si>
  <si>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</si>
  <si>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</si>
  <si>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</si>
  <si>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</si>
  <si>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</si>
  <si>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</si>
  <si>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</si>
  <si>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</si>
  <si>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방풍막 고장</t>
    <phoneticPr fontId="3" type="noConversion"/>
  </si>
  <si>
    <t>신가은</t>
    <phoneticPr fontId="3" type="noConversion"/>
  </si>
  <si>
    <t>KSP</t>
    <phoneticPr fontId="3" type="noConversion"/>
  </si>
  <si>
    <t>x</t>
    <phoneticPr fontId="3" type="noConversion"/>
  </si>
  <si>
    <t>C_033276-033299</t>
    <phoneticPr fontId="3" type="noConversion"/>
  </si>
  <si>
    <t>-</t>
    <phoneticPr fontId="3" type="noConversion"/>
  </si>
  <si>
    <t>[13:03] 짙은 구름으로 인한 관측 대기 / [15:52] 관측 재개</t>
    <phoneticPr fontId="3" type="noConversion"/>
  </si>
  <si>
    <t>C_033306-033333</t>
    <phoneticPr fontId="3" type="noConversion"/>
  </si>
  <si>
    <t>[17:08] 짙은 구름으로 인한 관측 대기 / [19:27] 관측 종료</t>
    <phoneticPr fontId="3" type="noConversion"/>
  </si>
  <si>
    <t>SSE</t>
    <phoneticPr fontId="3" type="noConversion"/>
  </si>
  <si>
    <t>SSW</t>
    <phoneticPr fontId="3" type="noConversion"/>
  </si>
  <si>
    <t>SE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</si>
</sst>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7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46239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53.363228699551577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0.37083333333333335</v>
      </c>
      <c r="D9" s="8">
        <v>2.2999999999999998</v>
      </c>
      <c r="E9" s="8">
        <v>3.4</v>
      </c>
      <c r="F9" s="8">
        <v>68</v>
      </c>
      <c r="G9" s="36" t="s">
        <v>192</v>
      </c>
      <c r="H9" s="8">
        <v>2.5</v>
      </c>
      <c r="I9" s="36">
        <v>54.3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188</v>
      </c>
      <c r="E10" s="8">
        <v>2.2999999999999998</v>
      </c>
      <c r="F10" s="8">
        <v>68.900000000000006</v>
      </c>
      <c r="G10" s="36" t="s">
        <v>193</v>
      </c>
      <c r="H10" s="8">
        <v>2.4</v>
      </c>
      <c r="I10" s="11"/>
      <c r="J10" s="9">
        <f>IF(L10, 1, 0) + IF(M10, 2, 0) + IF(N10, 4, 0) + IF(O10, 8, 0) + IF(P10, 16, 0)</f>
        <v>8</v>
      </c>
      <c r="K10" s="12" t="b">
        <v>0</v>
      </c>
      <c r="L10" s="12" t="b">
        <v>0</v>
      </c>
      <c r="M10" s="12" t="b">
        <v>0</v>
      </c>
      <c r="N10" s="12" t="b">
        <v>0</v>
      </c>
      <c r="O10" s="12" t="b">
        <v>1</v>
      </c>
      <c r="P10" s="12" t="b">
        <v>0</v>
      </c>
    </row>
    <row r="11" spans="2:16" ht="14.25" customHeight="1" thickBot="1" x14ac:dyDescent="0.4">
      <c r="B11" s="13" t="s">
        <v>23</v>
      </c>
      <c r="C11" s="14">
        <v>0.81041666666666667</v>
      </c>
      <c r="D11" s="15" t="s">
        <v>188</v>
      </c>
      <c r="E11" s="15">
        <v>1.8</v>
      </c>
      <c r="F11" s="15">
        <v>69.599999999999994</v>
      </c>
      <c r="G11" s="36" t="s">
        <v>194</v>
      </c>
      <c r="H11" s="15">
        <v>2.7</v>
      </c>
      <c r="I11" s="16"/>
      <c r="J11" s="9">
        <f>IF(L11, 1, 0) + IF(M11, 2, 0) + IF(N11, 4, 0) + IF(O11, 8, 0) + IF(P11, 16, 0)</f>
        <v>8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1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24.439583333333331</v>
      </c>
      <c r="D12" s="19">
        <f>AVERAGE(D9:D11)</f>
        <v>2.2999999999999998</v>
      </c>
      <c r="E12" s="19">
        <f>AVERAGE(E9:E11)</f>
        <v>2.4999999999999996</v>
      </c>
      <c r="F12" s="20">
        <f>AVERAGE(F9:F11)</f>
        <v>68.833333333333329</v>
      </c>
      <c r="G12" s="21"/>
      <c r="H12" s="22">
        <f>AVERAGE(H9:H11)</f>
        <v>2.5333333333333337</v>
      </c>
      <c r="I12" s="23"/>
      <c r="J12" s="24">
        <f>AVERAGE(J9:J11)</f>
        <v>5.333333333333333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185</v>
      </c>
      <c r="G16" s="27" t="s">
        <v>179</v>
      </c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0.30208333333333331</v>
      </c>
      <c r="D17" s="28">
        <v>0.3034722222222222</v>
      </c>
      <c r="E17" s="28">
        <v>0.34583333333333333</v>
      </c>
      <c r="F17" s="28">
        <v>0.66180555555555554</v>
      </c>
      <c r="G17" s="28">
        <v>0.81111111111111112</v>
      </c>
      <c r="H17" s="28"/>
      <c r="I17" s="28"/>
      <c r="J17" s="28"/>
      <c r="K17" s="28"/>
      <c r="L17" s="28"/>
      <c r="M17" s="28"/>
      <c r="N17" s="28"/>
      <c r="O17" s="28"/>
      <c r="P17" s="28">
        <v>0.81458333333333333</v>
      </c>
    </row>
    <row r="18" spans="2:16" ht="14.1" customHeight="1" x14ac:dyDescent="0.35">
      <c r="B18" s="35" t="s">
        <v>42</v>
      </c>
      <c r="C18" s="27">
        <v>33156</v>
      </c>
      <c r="D18" s="27">
        <v>33157</v>
      </c>
      <c r="E18" s="27">
        <v>33169</v>
      </c>
      <c r="F18" s="27">
        <v>33300</v>
      </c>
      <c r="G18" s="27">
        <v>33334</v>
      </c>
      <c r="H18" s="27"/>
      <c r="I18" s="27"/>
      <c r="J18" s="27"/>
      <c r="K18" s="27"/>
      <c r="L18" s="27"/>
      <c r="M18" s="27"/>
      <c r="N18" s="27"/>
      <c r="O18" s="27"/>
      <c r="P18" s="117">
        <v>33339</v>
      </c>
    </row>
    <row r="19" spans="2:16" ht="14.1" customHeight="1" thickBot="1" x14ac:dyDescent="0.4">
      <c r="B19" s="13" t="s">
        <v>43</v>
      </c>
      <c r="C19" s="29"/>
      <c r="D19" s="27">
        <v>33164</v>
      </c>
      <c r="E19" s="30">
        <v>33299</v>
      </c>
      <c r="F19" s="30">
        <v>33333</v>
      </c>
      <c r="G19" s="30">
        <v>33338</v>
      </c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8</v>
      </c>
      <c r="E20" s="33">
        <f>IF(ISNUMBER(E18),E19-E18+1,"")</f>
        <v>131</v>
      </c>
      <c r="F20" s="33">
        <f>IF(ISNUMBER(F18),F19-F18+1,"")</f>
        <v>34</v>
      </c>
      <c r="G20" s="33">
        <f>IF(ISNUMBER(G18),G19-G18+1,"")</f>
        <v>5</v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 t="s">
        <v>186</v>
      </c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0.29236111111111113</v>
      </c>
      <c r="D30" s="43">
        <v>0.10555555555555556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0.43958333333333338</v>
      </c>
    </row>
    <row r="31" spans="2:16" ht="14.1" customHeight="1" x14ac:dyDescent="0.35">
      <c r="B31" s="37" t="s">
        <v>170</v>
      </c>
      <c r="C31" s="47">
        <v>0.31736111111111109</v>
      </c>
      <c r="D31" s="7">
        <v>0.10555555555555556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0.46458333333333335</v>
      </c>
    </row>
    <row r="32" spans="2:16" ht="14.1" customHeight="1" x14ac:dyDescent="0.35">
      <c r="B32" s="37" t="s">
        <v>65</v>
      </c>
      <c r="C32" s="49">
        <v>0.11944444444444445</v>
      </c>
      <c r="D32" s="50">
        <v>5.5555555555555552E-2</v>
      </c>
      <c r="E32" s="50"/>
      <c r="F32" s="50"/>
      <c r="G32" s="50"/>
      <c r="H32" s="50"/>
      <c r="I32" s="50"/>
      <c r="J32" s="50">
        <v>4.1666666666666664E-2</v>
      </c>
      <c r="K32" s="50"/>
      <c r="L32" s="50"/>
      <c r="M32" s="50"/>
      <c r="N32" s="50"/>
      <c r="O32" s="51"/>
      <c r="P32" s="46">
        <f>SUM(C32:N32)</f>
        <v>0.21666666666666665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0.19791666666666663</v>
      </c>
      <c r="D34" s="110">
        <f t="shared" ref="D34:P34" si="1">D31-D32-D33</f>
        <v>0.05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0.2479166666666667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187</v>
      </c>
      <c r="D36" s="147"/>
      <c r="E36" s="146" t="s">
        <v>190</v>
      </c>
      <c r="F36" s="147"/>
      <c r="G36" s="146"/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189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191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252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-159.733</v>
      </c>
      <c r="D72" s="60">
        <v>-161.96299999999999</v>
      </c>
      <c r="E72" s="100" t="s">
        <v>118</v>
      </c>
      <c r="F72" s="60">
        <v>22.1</v>
      </c>
      <c r="G72" s="60">
        <v>21.3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-155.41200000000001</v>
      </c>
      <c r="D73" s="60">
        <v>-158.53299999999999</v>
      </c>
      <c r="E73" s="102" t="s">
        <v>122</v>
      </c>
      <c r="F73" s="61">
        <v>26.7</v>
      </c>
      <c r="G73" s="61">
        <v>26.1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-200.613</v>
      </c>
      <c r="D74" s="60">
        <v>-208.67599999999999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-123.85299999999999</v>
      </c>
      <c r="D75" s="60">
        <v>-131.55099999999999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32.478999999999999</v>
      </c>
      <c r="D76" s="60">
        <v>30.1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30.623000000000001</v>
      </c>
      <c r="D77" s="60">
        <v>28.762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25.684000000000001</v>
      </c>
      <c r="D78" s="60">
        <v>23.856999999999999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24.643999999999998</v>
      </c>
      <c r="D79" s="60">
        <v>22.48</v>
      </c>
      <c r="E79" s="100" t="s">
        <v>152</v>
      </c>
      <c r="F79" s="60">
        <v>15.7</v>
      </c>
      <c r="G79" s="60">
        <v>5.0999999999999996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1.03E-5</v>
      </c>
      <c r="D80" s="64">
        <v>9.9699999999999994E-6</v>
      </c>
      <c r="E80" s="102" t="s">
        <v>157</v>
      </c>
      <c r="F80" s="61">
        <v>39.299999999999997</v>
      </c>
      <c r="G80" s="61">
        <v>65.8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183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2026-08-05T19:39:03Z</dcterms:modified>
</cp:coreProperties>
</file>