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F13362C5-CBC1-4B30-BDC2-674A623BEC08}" xr6:coauthVersionLast="47" xr6:coauthVersionMax="47" xr10:uidLastSave="{00000000-0000-0000-0000-000000000000}"/>
  <bookViews>
    <workbookView xWindow="61668" yWindow="536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<sst xmlns="http://schemas.openxmlformats.org/spreadsheetml/2006/main" count="214" uniqueCount="201">
  <si>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</si>
  <si>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</si>
  <si>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</si>
  <si>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</si>
  <si>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</si>
  <si>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</si>
  <si>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</si>
  <si>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</si>
  <si>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</si>
  <si>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</si>
  <si>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</si>
  <si>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</si>
  <si>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</si>
  <si>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</si>
  <si>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</si>
  <si>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</si>
  <si>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</si>
  <si>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</si>
  <si>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</si>
  <si>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</si>
  <si>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</si>
  <si>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</si>
  <si>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</si>
  <si>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</si>
  <si>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</si>
  <si>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</si>
  <si>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</si>
  <si>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</si>
  <si>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</si>
  <si>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</si>
  <si>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</si>
  <si>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</si>
  <si>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</si>
  <si>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</si>
  <si>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</si>
  <si>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</si>
  <si>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</si>
  <si>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</si>
  <si>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</si>
  <si>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</si>
  <si>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</si>
  <si>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</si>
  <si>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</si>
  <si>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</si>
  <si>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</si>
  <si>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</si>
  <si>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</si>
  <si>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</si>
  <si>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</si>
  <si>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</si>
  <si>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</si>
  <si>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</si>
  <si>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</si>
  <si>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</si>
  <si>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</si>
  <si>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</si>
  <si>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</si>
  <si>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</si>
  <si>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</si>
  <si>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</si>
  <si>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</si>
  <si>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</si>
  <si>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</si>
  <si>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</si>
  <si>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</si>
  <si>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</si>
  <si>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</si>
  <si>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</si>
  <si>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</si>
  <si>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</si>
  <si>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</si>
  <si>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</si>
  <si>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</si>
  <si>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</si>
  <si>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</si>
  <si>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</si>
  <si>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</si>
  <si>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</si>
  <si>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</si>
  <si>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</si>
  <si>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</si>
  <si>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</si>
  <si>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</si>
  <si>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</si>
  <si>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</si>
  <si>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</si>
  <si>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</si>
  <si>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</si>
  <si>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</si>
  <si>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</si>
  <si>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</si>
  <si>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</si>
  <si>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</si>
  <si>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</si>
  <si>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</si>
  <si>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</si>
  <si>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</si>
  <si>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</si>
  <si>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</si>
  <si>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</si>
  <si>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</si>
  <si>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</si>
  <si>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</si>
  <si>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</si>
  <si>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</si>
  <si>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</si>
  <si>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</si>
  <si>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</si>
  <si>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</si>
  <si>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</si>
  <si>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</si>
  <si>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</si>
  <si>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</si>
  <si>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</si>
  <si>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</si>
  <si>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</si>
  <si>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</si>
  <si>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</si>
  <si>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</si>
  <si>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</si>
  <si>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</si>
  <si>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</si>
  <si>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</si>
  <si>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</si>
  <si>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</si>
  <si>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</si>
  <si>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</si>
  <si>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</si>
  <si>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</si>
  <si>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</si>
  <si>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</si>
  <si>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</si>
  <si>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</si>
  <si>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</si>
  <si>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</si>
  <si>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</si>
  <si>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</si>
  <si>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</si>
  <si>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</si>
  <si>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</si>
  <si>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</si>
  <si>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</si>
  <si>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</si>
  <si>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</si>
  <si>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</si>
  <si>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</si>
  <si>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</si>
  <si>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</si>
  <si>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</si>
  <si>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</si>
  <si>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</si>
  <si>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</si>
  <si>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</si>
  <si>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</si>
  <si>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</si>
  <si>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</si>
  <si>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</si>
  <si>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</si>
  <si>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</si>
  <si>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</si>
  <si>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</si>
  <si>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</si>
  <si>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</si>
  <si>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</si>
  <si>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</si>
  <si>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</si>
  <si>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</si>
  <si>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</si>
  <si>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</si>
  <si>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</si>
  <si>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</si>
  <si>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</si>
  <si>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</si>
  <si>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</si>
  <si>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</si>
  <si>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</si>
  <si>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</si>
  <si>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</si>
  <si>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</si>
  <si>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</si>
  <si>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</si>
  <si>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</si>
  <si>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</si>
  <si>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</si>
  <si>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ENG-KSP</t>
    <phoneticPr fontId="3" type="noConversion"/>
  </si>
  <si>
    <t>신가은</t>
    <phoneticPr fontId="3" type="noConversion"/>
  </si>
  <si>
    <t>5s/21k 8s/24k 12s/26k 15s/23k</t>
    <phoneticPr fontId="3" type="noConversion"/>
  </si>
  <si>
    <t>7s/20k 13s/21k 17s/21k</t>
    <phoneticPr fontId="3" type="noConversion"/>
  </si>
  <si>
    <t>I_032450</t>
    <phoneticPr fontId="3" type="noConversion"/>
  </si>
  <si>
    <t>I_032450 filter I값 누락됨</t>
    <phoneticPr fontId="3" type="noConversion"/>
  </si>
  <si>
    <t>M_032530-032531:K</t>
    <phoneticPr fontId="3" type="noConversion"/>
  </si>
  <si>
    <t>I_032532-032533</t>
    <phoneticPr fontId="3" type="noConversion"/>
  </si>
  <si>
    <t>I_032532-032533 data-obs와 tshopen 시간차 발생</t>
    <phoneticPr fontId="3" type="noConversion"/>
  </si>
  <si>
    <t>[14:38-15:00] 짙은 구름으로 인한 관측 대기 후 관측 재개</t>
    <phoneticPr fontId="3" type="noConversion"/>
  </si>
  <si>
    <t>[12:48-13:23] 관측 위치 짙은 구름으로 인한 관측 대기 후 관측 재개</t>
    <phoneticPr fontId="3" type="noConversion"/>
  </si>
  <si>
    <t>C_032532-032609</t>
    <phoneticPr fontId="3" type="noConversion"/>
  </si>
  <si>
    <t>-</t>
    <phoneticPr fontId="3" type="noConversion"/>
  </si>
  <si>
    <t>NE</t>
    <phoneticPr fontId="3" type="noConversion"/>
  </si>
  <si>
    <t>NNE</t>
    <phoneticPr fontId="3" type="noConversion"/>
  </si>
  <si>
    <t>NNW</t>
    <phoneticPr fontId="3" type="noConversion"/>
  </si>
  <si>
    <t>[16:32] 짙은 구름으로 인한 관측 대기 / [19:29]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</si>
</sst>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7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46236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64.767616191904054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0.37013888888888891</v>
      </c>
      <c r="D9" s="8">
        <v>1.2</v>
      </c>
      <c r="E9" s="8">
        <v>9.1999999999999993</v>
      </c>
      <c r="F9" s="8">
        <v>63.5</v>
      </c>
      <c r="G9" s="36" t="s">
        <v>197</v>
      </c>
      <c r="H9" s="8">
        <v>1.6</v>
      </c>
      <c r="I9" s="36">
        <v>83.2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1.5</v>
      </c>
      <c r="E10" s="8">
        <v>9</v>
      </c>
      <c r="F10" s="8">
        <v>66</v>
      </c>
      <c r="G10" s="36" t="s">
        <v>198</v>
      </c>
      <c r="H10" s="8">
        <v>3.2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0.81180555555555556</v>
      </c>
      <c r="D11" s="15" t="s">
        <v>196</v>
      </c>
      <c r="E11" s="15">
        <v>7.2</v>
      </c>
      <c r="F11" s="15">
        <v>78</v>
      </c>
      <c r="G11" s="36" t="s">
        <v>199</v>
      </c>
      <c r="H11" s="15">
        <v>3.1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24.441666666666666</v>
      </c>
      <c r="D12" s="19">
        <f>AVERAGE(D9:D11)</f>
        <v>1.35</v>
      </c>
      <c r="E12" s="19">
        <f>AVERAGE(E9:E11)</f>
        <v>8.4666666666666668</v>
      </c>
      <c r="F12" s="20">
        <f>AVERAGE(F9:F11)</f>
        <v>69.166666666666671</v>
      </c>
      <c r="G12" s="21"/>
      <c r="H12" s="22">
        <f>AVERAGE(H9:H11)</f>
        <v>2.6333333333333333</v>
      </c>
      <c r="I12" s="23"/>
      <c r="J12" s="24">
        <f>AVERAGE(J9:J11)</f>
        <v>2.6666666666666665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184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0.30416666666666664</v>
      </c>
      <c r="D17" s="28">
        <v>0.30486111111111114</v>
      </c>
      <c r="E17" s="28">
        <v>0.34444444444444444</v>
      </c>
      <c r="F17" s="28">
        <v>0.66874999999999996</v>
      </c>
      <c r="G17" s="28">
        <v>0.81180555555555556</v>
      </c>
      <c r="H17" s="28"/>
      <c r="I17" s="28"/>
      <c r="J17" s="28"/>
      <c r="K17" s="28"/>
      <c r="L17" s="28"/>
      <c r="M17" s="28"/>
      <c r="N17" s="28"/>
      <c r="O17" s="28"/>
      <c r="P17" s="28">
        <v>0.81597222222222221</v>
      </c>
    </row>
    <row r="18" spans="2:16" ht="14.1" customHeight="1" x14ac:dyDescent="0.35">
      <c r="B18" s="35" t="s">
        <v>42</v>
      </c>
      <c r="C18" s="27">
        <v>32399</v>
      </c>
      <c r="D18" s="27">
        <v>32400</v>
      </c>
      <c r="E18" s="27">
        <v>32416</v>
      </c>
      <c r="F18" s="27">
        <v>32598</v>
      </c>
      <c r="G18" s="27">
        <v>32610</v>
      </c>
      <c r="H18" s="27"/>
      <c r="I18" s="27"/>
      <c r="J18" s="27"/>
      <c r="K18" s="27"/>
      <c r="L18" s="27"/>
      <c r="M18" s="27"/>
      <c r="N18" s="27"/>
      <c r="O18" s="27"/>
      <c r="P18" s="117">
        <v>32615</v>
      </c>
    </row>
    <row r="19" spans="2:16" ht="14.1" customHeight="1" thickBot="1" x14ac:dyDescent="0.4">
      <c r="B19" s="13" t="s">
        <v>43</v>
      </c>
      <c r="C19" s="29"/>
      <c r="D19" s="27">
        <v>32412</v>
      </c>
      <c r="E19" s="30">
        <v>32597</v>
      </c>
      <c r="F19" s="30">
        <v>32609</v>
      </c>
      <c r="G19" s="30">
        <v>32614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182</v>
      </c>
      <c r="F20" s="33">
        <f>IF(ISNUMBER(F18),F19-F18+1,"")</f>
        <v>12</v>
      </c>
      <c r="G20" s="33">
        <f>IF(ISNUMBER(G18),G19-G18+1,"")</f>
        <v>5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>
        <v>0.32847222222222222</v>
      </c>
      <c r="D24" s="106">
        <v>0.33124999999999999</v>
      </c>
      <c r="E24" s="113" t="s">
        <v>178</v>
      </c>
      <c r="F24" s="165" t="s">
        <v>186</v>
      </c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>
        <v>0.33194444444444443</v>
      </c>
      <c r="D26" s="106">
        <v>0.3347222222222222</v>
      </c>
      <c r="E26" s="113" t="s">
        <v>165</v>
      </c>
      <c r="F26" s="165" t="s">
        <v>187</v>
      </c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0.30277777777777776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9.7916666666666666E-2</v>
      </c>
      <c r="P30" s="46">
        <f>SUM(C30:J30,L30:N30)</f>
        <v>0.34444444444444444</v>
      </c>
    </row>
    <row r="31" spans="2:16" ht="14.1" customHeight="1" x14ac:dyDescent="0.35">
      <c r="B31" s="37" t="s">
        <v>170</v>
      </c>
      <c r="C31" s="47">
        <v>0.32361111111111113</v>
      </c>
      <c r="D31" s="7">
        <v>9.7916666666666666E-2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0.46319444444444446</v>
      </c>
    </row>
    <row r="32" spans="2:16" ht="14.1" customHeight="1" x14ac:dyDescent="0.35">
      <c r="B32" s="37" t="s">
        <v>65</v>
      </c>
      <c r="C32" s="49">
        <v>3.9583333333333331E-2</v>
      </c>
      <c r="D32" s="50">
        <v>8.1944444444444445E-2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0.16319444444444445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0.28402777777777777</v>
      </c>
      <c r="D34" s="110">
        <f t="shared" ref="D34:P34" si="1">D31-D32-D33</f>
        <v>1.5972222222222221E-2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0.30000000000000004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188</v>
      </c>
      <c r="D36" s="156"/>
      <c r="E36" s="155" t="s">
        <v>190</v>
      </c>
      <c r="F36" s="156"/>
      <c r="G36" s="155" t="s">
        <v>191</v>
      </c>
      <c r="H36" s="156"/>
      <c r="I36" s="155" t="s">
        <v>195</v>
      </c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189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 t="s">
        <v>192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 t="s">
        <v>194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 t="s">
        <v>193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 t="s">
        <v>200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1641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-159.571</v>
      </c>
      <c r="D72" s="60">
        <v>-160.64500000000001</v>
      </c>
      <c r="E72" s="100" t="s">
        <v>118</v>
      </c>
      <c r="F72" s="60">
        <v>22.4</v>
      </c>
      <c r="G72" s="60">
        <v>21.9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-155.58099999999999</v>
      </c>
      <c r="D73" s="60">
        <v>-156.99199999999999</v>
      </c>
      <c r="E73" s="102" t="s">
        <v>122</v>
      </c>
      <c r="F73" s="61">
        <v>34.200000000000003</v>
      </c>
      <c r="G73" s="61">
        <v>35.9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-213.19800000000001</v>
      </c>
      <c r="D74" s="60">
        <v>-208.042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-124.887</v>
      </c>
      <c r="D75" s="60">
        <v>-128.23500000000001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31.861999999999998</v>
      </c>
      <c r="D76" s="60">
        <v>31.657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30.946999999999999</v>
      </c>
      <c r="D77" s="60">
        <v>29.988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26.052</v>
      </c>
      <c r="D78" s="60">
        <v>25.062999999999999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24.5</v>
      </c>
      <c r="D79" s="60">
        <v>23.568000000000001</v>
      </c>
      <c r="E79" s="100" t="s">
        <v>152</v>
      </c>
      <c r="F79" s="60">
        <v>15.3</v>
      </c>
      <c r="G79" s="60">
        <v>10.5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9.9199999999999999E-6</v>
      </c>
      <c r="D80" s="64">
        <v>9.9299999999999998E-6</v>
      </c>
      <c r="E80" s="102" t="s">
        <v>157</v>
      </c>
      <c r="F80" s="61">
        <v>53.4</v>
      </c>
      <c r="G80" s="61">
        <v>68.7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183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2026-08-02T19:44:44Z</dcterms:modified>
</cp:coreProperties>
</file>