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F0551966-4A5E-4888-AF0C-EDB191658766}" xr6:coauthVersionLast="47" xr6:coauthVersionMax="47" xr10:uidLastSave="{00000000-0000-0000-0000-000000000000}"/>
  <bookViews>
    <workbookView xWindow="26484" yWindow="13752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<sst xmlns="http://schemas.openxmlformats.org/spreadsheetml/2006/main" count="219" uniqueCount="205">
  <si>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</si>
  <si>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</si>
  <si>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</si>
  <si>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</si>
  <si>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</si>
  <si>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</si>
  <si>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</si>
  <si>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</si>
  <si>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</si>
  <si>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</si>
  <si>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</si>
  <si>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</si>
  <si>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</si>
  <si>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</si>
  <si>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</si>
  <si>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</si>
  <si>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</si>
  <si>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</si>
  <si>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</si>
  <si>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</si>
  <si>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</si>
  <si>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</si>
  <si>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</si>
  <si>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</si>
  <si>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</si>
  <si>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</si>
  <si>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</si>
  <si>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</si>
  <si>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</si>
  <si>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</si>
  <si>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</si>
  <si>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</si>
  <si>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</si>
  <si>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</si>
  <si>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</si>
  <si>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</si>
  <si>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</si>
  <si>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</si>
  <si>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</si>
  <si>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</si>
  <si>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</si>
  <si>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</si>
  <si>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</si>
  <si>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</si>
  <si>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</si>
  <si>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</si>
  <si>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</si>
  <si>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</si>
  <si>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</si>
  <si>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</si>
  <si>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</si>
  <si>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</si>
  <si>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</si>
  <si>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</si>
  <si>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</si>
  <si>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</si>
  <si>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</si>
  <si>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</si>
  <si>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</si>
  <si>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</si>
  <si>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</si>
  <si>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</si>
  <si>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</si>
  <si>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</si>
  <si>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</si>
  <si>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</si>
  <si>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</si>
  <si>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</si>
  <si>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</si>
  <si>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</si>
  <si>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</si>
  <si>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</si>
  <si>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</si>
  <si>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</si>
  <si>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</si>
  <si>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</si>
  <si>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</si>
  <si>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</si>
  <si>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</si>
  <si>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</si>
  <si>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</si>
  <si>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</si>
  <si>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</si>
  <si>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</si>
  <si>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</si>
  <si>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</si>
  <si>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</si>
  <si>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</si>
  <si>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</si>
  <si>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</si>
  <si>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</si>
  <si>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</si>
  <si>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</si>
  <si>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</si>
  <si>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</si>
  <si>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</si>
  <si>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</si>
  <si>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</si>
  <si>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</si>
  <si>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</si>
  <si>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</si>
  <si>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</si>
  <si>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</si>
  <si>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</si>
  <si>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</si>
  <si>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</si>
  <si>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</si>
  <si>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</si>
  <si>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</si>
  <si>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</si>
  <si>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</si>
  <si>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</si>
  <si>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</si>
  <si>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</si>
  <si>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</si>
  <si>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</si>
  <si>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</si>
  <si>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</si>
  <si>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</si>
  <si>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</si>
  <si>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</si>
  <si>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</si>
  <si>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</si>
  <si>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</si>
  <si>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</si>
  <si>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</si>
  <si>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</si>
  <si>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</si>
  <si>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</si>
  <si>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</si>
  <si>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</si>
  <si>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</si>
  <si>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</si>
  <si>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</si>
  <si>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</si>
  <si>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</si>
  <si>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</si>
  <si>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</si>
  <si>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</si>
  <si>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</si>
  <si>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</si>
  <si>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</si>
  <si>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</si>
  <si>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</si>
  <si>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</si>
  <si>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</si>
  <si>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</si>
  <si>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</si>
  <si>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</si>
  <si>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</si>
  <si>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</si>
  <si>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</si>
  <si>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</si>
  <si>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</si>
  <si>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</si>
  <si>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</si>
  <si>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</si>
  <si>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</si>
  <si>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</si>
  <si>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</si>
  <si>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</si>
  <si>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</si>
  <si>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</si>
  <si>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</si>
  <si>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</si>
  <si>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</si>
  <si>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</si>
  <si>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</si>
  <si>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</si>
  <si>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</si>
  <si>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</si>
  <si>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</si>
  <si>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</si>
  <si>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</si>
  <si>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</si>
  <si>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</si>
  <si>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</si>
  <si>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</si>
  <si>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</si>
  <si>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</si>
  <si>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</si>
  <si>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</si>
  <si>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</si>
  <si>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</si>
  <si>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</si>
  <si>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김예은</t>
    <phoneticPr fontId="3" type="noConversion"/>
  </si>
  <si>
    <t>SE</t>
    <phoneticPr fontId="3" type="noConversion"/>
  </si>
  <si>
    <t>KSP</t>
    <phoneticPr fontId="3" type="noConversion"/>
  </si>
  <si>
    <t>방풍막 고장(일부 수리 완료)</t>
    <phoneticPr fontId="3" type="noConversion"/>
  </si>
  <si>
    <t>돔 셔터를 열고 외부 공기가 들어오면 FSA 습도가 오름(풍속 3~8m/s)</t>
    <phoneticPr fontId="3" type="noConversion"/>
  </si>
  <si>
    <t>8s/28k 10s/25k 12s/23k</t>
    <phoneticPr fontId="3" type="noConversion"/>
  </si>
  <si>
    <t>7s/26k 9s/24k 12s/23k</t>
    <phoneticPr fontId="3" type="noConversion"/>
  </si>
  <si>
    <t>T_028448</t>
    <phoneticPr fontId="3" type="noConversion"/>
  </si>
  <si>
    <t>T_028448 풍속이 약한데도 DEC oscillation(으로 포인팅 실패가 떠서 EIB 재실행 하는 중에 관측 명령어가 들어가 별이 흐름</t>
    <phoneticPr fontId="3" type="noConversion"/>
  </si>
  <si>
    <t>F_028490</t>
    <phoneticPr fontId="3" type="noConversion"/>
  </si>
  <si>
    <t>M_028502-028503:T</t>
    <phoneticPr fontId="3" type="noConversion"/>
  </si>
  <si>
    <t>M_028521-028522:N</t>
    <phoneticPr fontId="3" type="noConversion"/>
  </si>
  <si>
    <t>M_028624-028625:K</t>
    <phoneticPr fontId="3" type="noConversion"/>
  </si>
  <si>
    <t>HA limit으로 벌지 뒷편 BLG22, 21 건너뜀</t>
    <phoneticPr fontId="3" type="noConversion"/>
  </si>
  <si>
    <t>SSE</t>
    <phoneticPr fontId="3" type="noConversion"/>
  </si>
  <si>
    <t>[14:58]/ [17:41] 빠른 습도 변화로 초점이 잡히지 않아 actuator 홈 누른 후 pctcs agent에서 초점 설정/ 변화 없음</t>
    <phoneticPr fontId="3" type="noConversion"/>
  </si>
  <si>
    <t>DS9(영상확인) 5회 꺼짐</t>
    <phoneticPr fontId="3" type="noConversion"/>
  </si>
  <si>
    <t>x</t>
    <phoneticPr fontId="3" type="noConversion"/>
  </si>
  <si>
    <t>15s/22k</t>
    <phoneticPr fontId="3" type="noConversion"/>
  </si>
  <si>
    <t>F_028490 gmon 초점 그래프를 조정하지 않았는데 갑자기 크게 움직이며 초점이 나감/ gmon으로 초점 조정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</si>
</sst>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9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46222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100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0.36527777777777776</v>
      </c>
      <c r="D9" s="8">
        <v>1.9</v>
      </c>
      <c r="E9" s="8">
        <v>7.7</v>
      </c>
      <c r="F9" s="8">
        <v>69.2</v>
      </c>
      <c r="G9" s="36" t="s">
        <v>186</v>
      </c>
      <c r="H9" s="8">
        <v>5.3</v>
      </c>
      <c r="I9" s="36">
        <v>23.3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3.8</v>
      </c>
      <c r="E10" s="8">
        <v>5.4</v>
      </c>
      <c r="F10" s="8">
        <v>79.400000000000006</v>
      </c>
      <c r="G10" s="36" t="s">
        <v>199</v>
      </c>
      <c r="H10" s="8">
        <v>9.4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0.81736111111111109</v>
      </c>
      <c r="D11" s="15">
        <v>3.7</v>
      </c>
      <c r="E11" s="15">
        <v>6.6</v>
      </c>
      <c r="F11" s="15">
        <v>57.2</v>
      </c>
      <c r="G11" s="36" t="s">
        <v>186</v>
      </c>
      <c r="H11" s="15">
        <v>5.9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24.452083333333334</v>
      </c>
      <c r="D12" s="19">
        <f>AVERAGE(D9:D11)</f>
        <v>3.1333333333333329</v>
      </c>
      <c r="E12" s="19">
        <f>AVERAGE(E9:E11)</f>
        <v>6.5666666666666673</v>
      </c>
      <c r="F12" s="20">
        <f>AVERAGE(F9:F11)</f>
        <v>68.600000000000009</v>
      </c>
      <c r="G12" s="21"/>
      <c r="H12" s="22">
        <f>AVERAGE(H9:H11)</f>
        <v>6.8666666666666671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187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0.31041666666666667</v>
      </c>
      <c r="D17" s="28">
        <v>0.31180555555555556</v>
      </c>
      <c r="E17" s="28">
        <v>0.34583333333333333</v>
      </c>
      <c r="F17" s="28">
        <v>0.7104166666666667</v>
      </c>
      <c r="G17" s="28">
        <v>0.79861111111111116</v>
      </c>
      <c r="H17" s="28">
        <v>0.82013888888888886</v>
      </c>
      <c r="I17" s="28">
        <v>0.84791666666666665</v>
      </c>
      <c r="J17" s="28"/>
      <c r="K17" s="28"/>
      <c r="L17" s="28"/>
      <c r="M17" s="28"/>
      <c r="N17" s="28"/>
      <c r="O17" s="28"/>
      <c r="P17" s="28">
        <v>0.85972222222222228</v>
      </c>
    </row>
    <row r="18" spans="2:16" ht="14.1" customHeight="1" x14ac:dyDescent="0.35">
      <c r="B18" s="35" t="s">
        <v>42</v>
      </c>
      <c r="C18" s="27">
        <v>28427</v>
      </c>
      <c r="D18" s="27">
        <v>28428</v>
      </c>
      <c r="E18" s="27">
        <v>28447</v>
      </c>
      <c r="F18" s="27">
        <v>28677</v>
      </c>
      <c r="G18" s="27">
        <v>28733</v>
      </c>
      <c r="H18" s="27">
        <v>28747</v>
      </c>
      <c r="I18" s="27">
        <v>28759</v>
      </c>
      <c r="J18" s="27"/>
      <c r="K18" s="27"/>
      <c r="L18" s="27"/>
      <c r="M18" s="27"/>
      <c r="N18" s="27"/>
      <c r="O18" s="27"/>
      <c r="P18" s="117">
        <v>28771</v>
      </c>
    </row>
    <row r="19" spans="2:16" ht="14.1" customHeight="1" thickBot="1" x14ac:dyDescent="0.4">
      <c r="B19" s="13" t="s">
        <v>43</v>
      </c>
      <c r="C19" s="29"/>
      <c r="D19" s="27">
        <v>28439</v>
      </c>
      <c r="E19" s="30">
        <v>28676</v>
      </c>
      <c r="F19" s="30">
        <v>28732</v>
      </c>
      <c r="G19" s="30">
        <v>28746</v>
      </c>
      <c r="H19" s="30">
        <v>28758</v>
      </c>
      <c r="I19" s="30">
        <v>28770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12</v>
      </c>
      <c r="E20" s="33">
        <f>IF(ISNUMBER(E18),E19-E18+1,"")</f>
        <v>230</v>
      </c>
      <c r="F20" s="33">
        <f>IF(ISNUMBER(F18),F19-F18+1,"")</f>
        <v>56</v>
      </c>
      <c r="G20" s="33">
        <f>IF(ISNUMBER(G18),G19-G18+1,"")</f>
        <v>14</v>
      </c>
      <c r="H20" s="33">
        <f>IF(ISNUMBER(H18),H19-H18+1,"")</f>
        <v>12</v>
      </c>
      <c r="I20" s="33">
        <f t="shared" ref="I20:O20" si="0">IF(ISNUMBER(I18),I19-I18+1,"")</f>
        <v>12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>
        <v>0.32430555555555557</v>
      </c>
      <c r="D23" s="116">
        <v>0.32569444444444445</v>
      </c>
      <c r="E23" s="36" t="s">
        <v>48</v>
      </c>
      <c r="F23" s="156" t="s">
        <v>191</v>
      </c>
      <c r="G23" s="156"/>
      <c r="H23" s="156"/>
      <c r="I23" s="156"/>
      <c r="J23" s="106"/>
      <c r="K23" s="106"/>
      <c r="L23" s="116" t="s">
        <v>165</v>
      </c>
      <c r="M23" s="156" t="s">
        <v>202</v>
      </c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>
        <v>0.32708333333333334</v>
      </c>
      <c r="D25" s="116">
        <v>0.32847222222222222</v>
      </c>
      <c r="E25" s="113" t="s">
        <v>171</v>
      </c>
      <c r="F25" s="156" t="s">
        <v>190</v>
      </c>
      <c r="G25" s="156"/>
      <c r="H25" s="156"/>
      <c r="I25" s="156"/>
      <c r="J25" s="106">
        <v>0.85347222222222219</v>
      </c>
      <c r="K25" s="106">
        <v>0.85347222222222219</v>
      </c>
      <c r="L25" s="36" t="s">
        <v>49</v>
      </c>
      <c r="M25" s="156" t="s">
        <v>203</v>
      </c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0.34513888888888888</v>
      </c>
      <c r="D30" s="43">
        <v>8.611111111111111E-2</v>
      </c>
      <c r="E30" s="43"/>
      <c r="F30" s="43"/>
      <c r="G30" s="43"/>
      <c r="H30" s="43"/>
      <c r="I30" s="43"/>
      <c r="J30" s="43">
        <v>2.0833333333333332E-2</v>
      </c>
      <c r="K30" s="44"/>
      <c r="L30" s="43"/>
      <c r="M30" s="43"/>
      <c r="N30" s="43"/>
      <c r="O30" s="45"/>
      <c r="P30" s="46">
        <f>SUM(C30:J30,L30:N30)</f>
        <v>0.45208333333333334</v>
      </c>
    </row>
    <row r="31" spans="2:16" ht="14.1" customHeight="1" x14ac:dyDescent="0.35">
      <c r="B31" s="37" t="s">
        <v>170</v>
      </c>
      <c r="C31" s="47">
        <v>0.36458333333333331</v>
      </c>
      <c r="D31" s="7">
        <v>8.819444444444445E-2</v>
      </c>
      <c r="E31" s="7"/>
      <c r="F31" s="7"/>
      <c r="G31" s="7"/>
      <c r="H31" s="7"/>
      <c r="I31" s="7"/>
      <c r="J31" s="7">
        <v>2.1527777777777778E-2</v>
      </c>
      <c r="K31" s="7">
        <v>1.6666666666666666E-2</v>
      </c>
      <c r="L31" s="7"/>
      <c r="M31" s="7"/>
      <c r="N31" s="7"/>
      <c r="O31" s="48"/>
      <c r="P31" s="46">
        <f>SUM(C31:N31)</f>
        <v>0.4909722222222222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0.36458333333333331</v>
      </c>
      <c r="D34" s="110">
        <f t="shared" ref="D34:P34" si="1">D31-D32-D33</f>
        <v>8.819444444444445E-2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2.1527777777777778E-2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0.4909722222222222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192</v>
      </c>
      <c r="D36" s="147"/>
      <c r="E36" s="146" t="s">
        <v>194</v>
      </c>
      <c r="F36" s="147"/>
      <c r="G36" s="146" t="s">
        <v>195</v>
      </c>
      <c r="H36" s="147"/>
      <c r="I36" s="146" t="s">
        <v>196</v>
      </c>
      <c r="J36" s="147"/>
      <c r="K36" s="146" t="s">
        <v>197</v>
      </c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193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204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198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1179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-159.80000000000001</v>
      </c>
      <c r="D72" s="60">
        <v>-161.4</v>
      </c>
      <c r="E72" s="100" t="s">
        <v>118</v>
      </c>
      <c r="F72" s="60">
        <v>21.9</v>
      </c>
      <c r="G72" s="60">
        <v>22.2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-155.9</v>
      </c>
      <c r="D73" s="60">
        <v>-157.69999999999999</v>
      </c>
      <c r="E73" s="102" t="s">
        <v>122</v>
      </c>
      <c r="F73" s="61">
        <v>36.299999999999997</v>
      </c>
      <c r="G73" s="61">
        <v>28.6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-207.1</v>
      </c>
      <c r="D74" s="60">
        <v>-204.2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-124.8</v>
      </c>
      <c r="D75" s="60">
        <v>-130.1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32.4</v>
      </c>
      <c r="D76" s="60">
        <v>30.2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30.4</v>
      </c>
      <c r="D77" s="60">
        <v>29.1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25.4</v>
      </c>
      <c r="D78" s="60">
        <v>24.1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23.8</v>
      </c>
      <c r="D79" s="60">
        <v>22.7</v>
      </c>
      <c r="E79" s="100" t="s">
        <v>152</v>
      </c>
      <c r="F79" s="60">
        <v>14.8</v>
      </c>
      <c r="G79" s="60">
        <v>7.3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9.4399999999999994E-6</v>
      </c>
      <c r="D80" s="64">
        <v>9.4800000000000007E-6</v>
      </c>
      <c r="E80" s="102" t="s">
        <v>157</v>
      </c>
      <c r="F80" s="61">
        <v>59.6</v>
      </c>
      <c r="G80" s="61">
        <v>61.8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188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 t="s">
        <v>189</v>
      </c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 t="s">
        <v>200</v>
      </c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 t="s">
        <v>201</v>
      </c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2026-07-19T20:42:09Z</dcterms:modified>
</cp:coreProperties>
</file>