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81A17AF1-3E69-4D37-A3AC-402D51746B51}" xr6:coauthVersionLast="47" xr6:coauthVersionMax="47" xr10:uidLastSave="{00000000-0000-0000-0000-000000000000}"/>
  <bookViews>
    <workbookView xWindow="26712" yWindow="1303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<sst xmlns="http://schemas.openxmlformats.org/spreadsheetml/2006/main" count="218" uniqueCount="204">
  <si>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</si>
  <si>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</si>
  <si>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</si>
  <si>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</si>
  <si>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</si>
  <si>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</si>
  <si>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</si>
  <si>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</si>
  <si>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</si>
  <si>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</si>
  <si>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</si>
  <si>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</si>
  <si>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</si>
  <si>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</si>
  <si>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</si>
  <si>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</si>
  <si>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</si>
  <si>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</si>
  <si>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</si>
  <si>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</si>
  <si>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</si>
  <si>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</si>
  <si>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</si>
  <si>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</si>
  <si>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</si>
  <si>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</si>
  <si>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</si>
  <si>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</si>
  <si>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</si>
  <si>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</si>
  <si>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</si>
  <si>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</si>
  <si>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</si>
  <si>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</si>
  <si>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</si>
  <si>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</si>
  <si>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</si>
  <si>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</si>
  <si>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</si>
  <si>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</si>
  <si>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</si>
  <si>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</si>
  <si>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</si>
  <si>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</si>
  <si>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</si>
  <si>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</si>
  <si>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</si>
  <si>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</si>
  <si>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</si>
  <si>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</si>
  <si>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</si>
  <si>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</si>
  <si>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</si>
  <si>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</si>
  <si>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</si>
  <si>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</si>
  <si>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</si>
  <si>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</si>
  <si>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</si>
  <si>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</si>
  <si>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</si>
  <si>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</si>
  <si>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</si>
  <si>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</si>
  <si>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</si>
  <si>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</si>
  <si>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</si>
  <si>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</si>
  <si>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</si>
  <si>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</si>
  <si>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</si>
  <si>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</si>
  <si>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</si>
  <si>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</si>
  <si>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</si>
  <si>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</si>
  <si>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</si>
  <si>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</si>
  <si>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</si>
  <si>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</si>
  <si>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</si>
  <si>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</si>
  <si>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</si>
  <si>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</si>
  <si>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</si>
  <si>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</si>
  <si>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</si>
  <si>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</si>
  <si>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</si>
  <si>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</si>
  <si>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</si>
  <si>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</si>
  <si>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</si>
  <si>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</si>
  <si>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</si>
  <si>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</si>
  <si>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</si>
  <si>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</si>
  <si>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</si>
  <si>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</si>
  <si>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</si>
  <si>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</si>
  <si>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</si>
  <si>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</si>
  <si>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</si>
  <si>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</si>
  <si>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</si>
  <si>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</si>
  <si>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</si>
  <si>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</si>
  <si>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</si>
  <si>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</si>
  <si>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</si>
  <si>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</si>
  <si>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</si>
  <si>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</si>
  <si>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</si>
  <si>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</si>
  <si>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</si>
  <si>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</si>
  <si>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</si>
  <si>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</si>
  <si>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</si>
  <si>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</si>
  <si>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</si>
  <si>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</si>
  <si>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</si>
  <si>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</si>
  <si>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</si>
  <si>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</si>
  <si>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</si>
  <si>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</si>
  <si>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</si>
  <si>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</si>
  <si>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</si>
  <si>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</si>
  <si>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</si>
  <si>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</si>
  <si>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</si>
  <si>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</si>
  <si>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</si>
  <si>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</si>
  <si>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</si>
  <si>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</si>
  <si>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</si>
  <si>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</si>
  <si>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</si>
  <si>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</si>
  <si>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</si>
  <si>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</si>
  <si>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</si>
  <si>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</si>
  <si>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</si>
  <si>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</si>
  <si>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</si>
  <si>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</si>
  <si>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</si>
  <si>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</si>
  <si>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</si>
  <si>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</si>
  <si>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</si>
  <si>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</si>
  <si>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</si>
  <si>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</si>
  <si>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</si>
  <si>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</si>
  <si>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</si>
  <si>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</si>
  <si>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</si>
  <si>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</si>
  <si>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</si>
  <si>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</si>
  <si>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</si>
  <si>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</si>
  <si>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</si>
  <si>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</si>
  <si>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</si>
  <si>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</si>
  <si>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</si>
  <si>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</si>
  <si>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</si>
  <si>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</si>
  <si>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</si>
  <si>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</si>
  <si>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</si>
  <si>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</si>
  <si>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방풍막 고장</t>
    <phoneticPr fontId="3" type="noConversion"/>
  </si>
  <si>
    <t>김예은</t>
    <phoneticPr fontId="3" type="noConversion"/>
  </si>
  <si>
    <t>10s/23k 16s/28k 20s/25k</t>
    <phoneticPr fontId="3" type="noConversion"/>
  </si>
  <si>
    <t>6s/24k 8s/22k 12s/24k</t>
    <phoneticPr fontId="3" type="noConversion"/>
  </si>
  <si>
    <t>UT 8시경 내부온도 16도/ 외부 온도 3.2도 차이 있음</t>
    <phoneticPr fontId="3" type="noConversion"/>
  </si>
  <si>
    <t>M_026959-026960:K</t>
    <phoneticPr fontId="3" type="noConversion"/>
  </si>
  <si>
    <t>HA limit으로 벌지 뒤쪽 BLG01건너 뜀</t>
    <phoneticPr fontId="3" type="noConversion"/>
  </si>
  <si>
    <t>I_026974</t>
    <phoneticPr fontId="3" type="noConversion"/>
  </si>
  <si>
    <t>I_027088</t>
    <phoneticPr fontId="3" type="noConversion"/>
  </si>
  <si>
    <t>I_027171</t>
    <phoneticPr fontId="3" type="noConversion"/>
  </si>
  <si>
    <t>I_027199</t>
    <phoneticPr fontId="3" type="noConversion"/>
  </si>
  <si>
    <t>I_026974/ I_027088/ I_027171/ I_027199 filter와 초점 값 누락</t>
    <phoneticPr fontId="3" type="noConversion"/>
  </si>
  <si>
    <t>DS9(영상확인) 6회 꺼짐</t>
    <phoneticPr fontId="3" type="noConversion"/>
  </si>
  <si>
    <t>NNE</t>
    <phoneticPr fontId="3" type="noConversion"/>
  </si>
  <si>
    <t>SW</t>
    <phoneticPr fontId="3" type="noConversion"/>
  </si>
  <si>
    <t>[20:17] 플랫시간을 기다리던 중 Raritan과 연결 끊기고 자동으로 로그아웃 됨/ 재접속 함</t>
    <phoneticPr fontId="3" type="noConversion"/>
  </si>
  <si>
    <t>13s/23k</t>
    <phoneticPr fontId="3" type="noConversion"/>
  </si>
  <si>
    <t>22s/23k 18s/26k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</si>
</sst>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46215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100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0.36319444444444443</v>
      </c>
      <c r="D9" s="8">
        <v>2.7</v>
      </c>
      <c r="E9" s="8">
        <v>2.6</v>
      </c>
      <c r="F9" s="8">
        <v>70.3</v>
      </c>
      <c r="G9" s="36" t="s">
        <v>199</v>
      </c>
      <c r="H9" s="8">
        <v>1.9</v>
      </c>
      <c r="I9" s="36">
        <v>5.7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3</v>
      </c>
      <c r="F10" s="8">
        <v>70</v>
      </c>
      <c r="G10" s="36" t="s">
        <v>200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1.4</v>
      </c>
      <c r="E11" s="15">
        <v>2.8</v>
      </c>
      <c r="F11" s="15">
        <v>72.900000000000006</v>
      </c>
      <c r="G11" s="36" t="s">
        <v>200</v>
      </c>
      <c r="H11" s="15">
        <v>3.9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24.455555555555556</v>
      </c>
      <c r="D12" s="19">
        <f>AVERAGE(D9:D11)</f>
        <v>1.8</v>
      </c>
      <c r="E12" s="19">
        <f>AVERAGE(E9:E11)</f>
        <v>2.7999999999999994</v>
      </c>
      <c r="F12" s="20">
        <f>AVERAGE(F9:F11)</f>
        <v>71.066666666666677</v>
      </c>
      <c r="G12" s="21"/>
      <c r="H12" s="22">
        <f>AVERAGE(H9:H11)</f>
        <v>2.2333333333333329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183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0.31111111111111112</v>
      </c>
      <c r="D17" s="28">
        <v>0.3125</v>
      </c>
      <c r="E17" s="28">
        <v>0.34097222222222223</v>
      </c>
      <c r="F17" s="28">
        <v>0.72986111111111107</v>
      </c>
      <c r="G17" s="28">
        <v>0.7993055555555556</v>
      </c>
      <c r="H17" s="28">
        <v>0.82291666666666663</v>
      </c>
      <c r="I17" s="28">
        <v>0.84930555555555554</v>
      </c>
      <c r="J17" s="28"/>
      <c r="K17" s="28"/>
      <c r="L17" s="28"/>
      <c r="M17" s="28"/>
      <c r="N17" s="28"/>
      <c r="O17" s="28"/>
      <c r="P17" s="28">
        <v>0.86111111111111116</v>
      </c>
    </row>
    <row r="18" spans="2:16" ht="14.1" customHeight="1" x14ac:dyDescent="0.35">
      <c r="B18" s="35" t="s">
        <v>42</v>
      </c>
      <c r="C18" s="27">
        <v>26890</v>
      </c>
      <c r="D18" s="27">
        <v>26891</v>
      </c>
      <c r="E18" s="27">
        <v>26913</v>
      </c>
      <c r="F18" s="27">
        <v>27164</v>
      </c>
      <c r="G18" s="27">
        <v>27207</v>
      </c>
      <c r="H18" s="27">
        <v>27223</v>
      </c>
      <c r="I18" s="27">
        <v>27235</v>
      </c>
      <c r="J18" s="27"/>
      <c r="K18" s="27"/>
      <c r="L18" s="27"/>
      <c r="M18" s="27"/>
      <c r="N18" s="27"/>
      <c r="O18" s="27"/>
      <c r="P18" s="117">
        <v>27246</v>
      </c>
    </row>
    <row r="19" spans="2:16" ht="14.1" customHeight="1" thickBot="1" x14ac:dyDescent="0.4">
      <c r="B19" s="13" t="s">
        <v>43</v>
      </c>
      <c r="C19" s="29"/>
      <c r="D19" s="27">
        <v>26895</v>
      </c>
      <c r="E19" s="30">
        <v>27163</v>
      </c>
      <c r="F19" s="30">
        <v>27206</v>
      </c>
      <c r="G19" s="30">
        <v>27222</v>
      </c>
      <c r="H19" s="30">
        <v>27234</v>
      </c>
      <c r="I19" s="30">
        <v>27245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251</v>
      </c>
      <c r="F20" s="33">
        <f>IF(ISNUMBER(F18),F19-F18+1,"")</f>
        <v>43</v>
      </c>
      <c r="G20" s="33">
        <f>IF(ISNUMBER(G18),G19-G18+1,"")</f>
        <v>16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>
        <v>0.3215277777777778</v>
      </c>
      <c r="D23" s="116">
        <v>0.32361111111111113</v>
      </c>
      <c r="E23" s="36" t="s">
        <v>48</v>
      </c>
      <c r="F23" s="165" t="s">
        <v>189</v>
      </c>
      <c r="G23" s="165"/>
      <c r="H23" s="165"/>
      <c r="I23" s="165"/>
      <c r="J23" s="106">
        <v>0.8520833333333333</v>
      </c>
      <c r="K23" s="106">
        <v>0.8520833333333333</v>
      </c>
      <c r="L23" s="116" t="s">
        <v>165</v>
      </c>
      <c r="M23" s="165" t="s">
        <v>202</v>
      </c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>
        <v>0.32500000000000001</v>
      </c>
      <c r="D25" s="116">
        <v>0.32708333333333334</v>
      </c>
      <c r="E25" s="113" t="s">
        <v>171</v>
      </c>
      <c r="F25" s="165" t="s">
        <v>188</v>
      </c>
      <c r="G25" s="165"/>
      <c r="H25" s="165"/>
      <c r="I25" s="165"/>
      <c r="J25" s="106">
        <v>0.85416666666666663</v>
      </c>
      <c r="K25" s="106">
        <v>0.85486111111111107</v>
      </c>
      <c r="L25" s="36" t="s">
        <v>49</v>
      </c>
      <c r="M25" s="165" t="s">
        <v>203</v>
      </c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0.36666666666666664</v>
      </c>
      <c r="D30" s="43">
        <v>6.805555555555555E-2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0.45555555555555549</v>
      </c>
    </row>
    <row r="31" spans="2:16" ht="14.1" customHeight="1" x14ac:dyDescent="0.35">
      <c r="B31" s="37" t="s">
        <v>170</v>
      </c>
      <c r="C31" s="47">
        <v>0.3888888888888889</v>
      </c>
      <c r="D31" s="7">
        <v>6.9444444444444448E-2</v>
      </c>
      <c r="E31" s="7"/>
      <c r="F31" s="7"/>
      <c r="G31" s="7"/>
      <c r="H31" s="7"/>
      <c r="I31" s="7"/>
      <c r="J31" s="7">
        <v>2.1527777777777778E-2</v>
      </c>
      <c r="K31" s="7">
        <v>1.5972222222222221E-2</v>
      </c>
      <c r="L31" s="7"/>
      <c r="M31" s="7"/>
      <c r="N31" s="7"/>
      <c r="O31" s="48"/>
      <c r="P31" s="46">
        <f>SUM(C31:N31)</f>
        <v>0.49583333333333335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0.3888888888888889</v>
      </c>
      <c r="D34" s="110">
        <f t="shared" ref="D34:P34" si="1">D31-D32-D33</f>
        <v>6.9444444444444448E-2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2.1527777777777778E-2</v>
      </c>
      <c r="K34" s="110">
        <f t="shared" si="1"/>
        <v>1.5972222222222221E-2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0.49583333333333335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191</v>
      </c>
      <c r="D36" s="156"/>
      <c r="E36" s="155" t="s">
        <v>193</v>
      </c>
      <c r="F36" s="156"/>
      <c r="G36" s="155" t="s">
        <v>194</v>
      </c>
      <c r="H36" s="156"/>
      <c r="I36" s="155" t="s">
        <v>195</v>
      </c>
      <c r="J36" s="156"/>
      <c r="K36" s="155" t="s">
        <v>196</v>
      </c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349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-159.1</v>
      </c>
      <c r="D72" s="60">
        <v>-162.4</v>
      </c>
      <c r="E72" s="100" t="s">
        <v>118</v>
      </c>
      <c r="F72" s="60">
        <v>21.7</v>
      </c>
      <c r="G72" s="60">
        <v>19.8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</v>
      </c>
      <c r="D73" s="60">
        <v>-159</v>
      </c>
      <c r="E73" s="102" t="s">
        <v>122</v>
      </c>
      <c r="F73" s="61">
        <v>30.6</v>
      </c>
      <c r="G73" s="61">
        <v>29.5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-210.5</v>
      </c>
      <c r="D74" s="60">
        <v>-215.3</v>
      </c>
      <c r="E74" s="102" t="s">
        <v>127</v>
      </c>
      <c r="F74" s="62">
        <v>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-122.9</v>
      </c>
      <c r="D75" s="60">
        <v>-132.4</v>
      </c>
      <c r="E75" s="102" t="s">
        <v>132</v>
      </c>
      <c r="F75" s="62">
        <v>45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32.9</v>
      </c>
      <c r="D76" s="60">
        <v>28.5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30.7</v>
      </c>
      <c r="D77" s="60">
        <v>27.3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25.7</v>
      </c>
      <c r="D78" s="60">
        <v>22.4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23.9</v>
      </c>
      <c r="D79" s="60">
        <v>21.2</v>
      </c>
      <c r="E79" s="100" t="s">
        <v>152</v>
      </c>
      <c r="F79" s="60">
        <v>17.2</v>
      </c>
      <c r="G79" s="60">
        <v>4.3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9.3300000000000005E-6</v>
      </c>
      <c r="D80" s="64">
        <v>9.1300000000000007E-6</v>
      </c>
      <c r="E80" s="102" t="s">
        <v>157</v>
      </c>
      <c r="F80" s="61">
        <v>39.700000000000003</v>
      </c>
      <c r="G80" s="61">
        <v>74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190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 t="s">
        <v>198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 t="s">
        <v>201</v>
      </c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2026-07-12T20:44:23Z</dcterms:modified>
</cp:coreProperties>
</file>