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17FF4732-241B-41B2-8554-733D3F3D4994}" xr6:coauthVersionLast="47" xr6:coauthVersionMax="47" xr10:uidLastSave="{00000000-0000-0000-0000-000000000000}"/>
  <bookViews>
    <workbookView xWindow="26796" yWindow="859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<sst xmlns="http://schemas.openxmlformats.org/spreadsheetml/2006/main" count="214" uniqueCount="201">
  <si>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</si>
  <si>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</si>
  <si>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</si>
  <si>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</si>
  <si>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</si>
  <si>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</si>
  <si>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</si>
  <si>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</si>
  <si>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</si>
  <si>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</si>
  <si>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</si>
  <si>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</si>
  <si>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</si>
  <si>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</si>
  <si>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</si>
  <si>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</si>
  <si>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</si>
  <si>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</si>
  <si>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</si>
  <si>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</si>
  <si>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</si>
  <si>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</si>
  <si>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</si>
  <si>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</si>
  <si>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</si>
  <si>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</si>
  <si>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</si>
  <si>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</si>
  <si>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</si>
  <si>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</si>
  <si>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</si>
  <si>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</si>
  <si>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</si>
  <si>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</si>
  <si>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</si>
  <si>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</si>
  <si>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</si>
  <si>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</si>
  <si>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</si>
  <si>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</si>
  <si>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</si>
  <si>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</si>
  <si>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</si>
  <si>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</si>
  <si>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</si>
  <si>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</si>
  <si>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</si>
  <si>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</si>
  <si>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</si>
  <si>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</si>
  <si>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</si>
  <si>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</si>
  <si>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</si>
  <si>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</si>
  <si>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</si>
  <si>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</si>
  <si>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</si>
  <si>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</si>
  <si>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</si>
  <si>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</si>
  <si>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</si>
  <si>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</si>
  <si>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</si>
  <si>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</si>
  <si>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</si>
  <si>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</si>
  <si>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</si>
  <si>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</si>
  <si>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</si>
  <si>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</si>
  <si>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</si>
  <si>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</si>
  <si>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</si>
  <si>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</si>
  <si>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</si>
  <si>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</si>
  <si>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</si>
  <si>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</si>
  <si>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</si>
  <si>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</si>
  <si>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</si>
  <si>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</si>
  <si>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</si>
  <si>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</si>
  <si>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</si>
  <si>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</si>
  <si>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</si>
  <si>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</si>
  <si>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</si>
  <si>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</si>
  <si>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</si>
  <si>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</si>
  <si>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</si>
  <si>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</si>
  <si>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</si>
  <si>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</si>
  <si>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</si>
  <si>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</si>
  <si>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</si>
  <si>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</si>
  <si>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</si>
  <si>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</si>
  <si>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</si>
  <si>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</si>
  <si>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</si>
  <si>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</si>
  <si>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</si>
  <si>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</si>
  <si>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</si>
  <si>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</si>
  <si>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</si>
  <si>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</si>
  <si>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</si>
  <si>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</si>
  <si>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</si>
  <si>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</si>
  <si>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</si>
  <si>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</si>
  <si>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</si>
  <si>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</si>
  <si>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</si>
  <si>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</si>
  <si>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</si>
  <si>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</si>
  <si>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</si>
  <si>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</si>
  <si>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</si>
  <si>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</si>
  <si>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</si>
  <si>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</si>
  <si>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</si>
  <si>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</si>
  <si>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</si>
  <si>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</si>
  <si>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</si>
  <si>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</si>
  <si>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</si>
  <si>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</si>
  <si>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</si>
  <si>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</si>
  <si>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</si>
  <si>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</si>
  <si>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</si>
  <si>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</si>
  <si>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</si>
  <si>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</si>
  <si>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</si>
  <si>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</si>
  <si>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</si>
  <si>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</si>
  <si>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</si>
  <si>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</si>
  <si>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</si>
  <si>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</si>
  <si>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</si>
  <si>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</si>
  <si>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</si>
  <si>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</si>
  <si>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</si>
  <si>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</si>
  <si>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</si>
  <si>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</si>
  <si>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</si>
  <si>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</si>
  <si>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</si>
  <si>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</si>
  <si>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</si>
  <si>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</si>
  <si>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</si>
  <si>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</si>
  <si>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</si>
  <si>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</si>
  <si>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</si>
  <si>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</si>
  <si>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</si>
  <si>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</si>
  <si>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</si>
  <si>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</si>
  <si>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</si>
  <si>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</si>
  <si>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</si>
  <si>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</si>
  <si>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</si>
  <si>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</si>
  <si>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</si>
  <si>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</si>
  <si>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UT 8:20부터 관측 위치 옅은 구름의 영향 있음</t>
    <phoneticPr fontId="3" type="noConversion"/>
  </si>
  <si>
    <t>C_024812</t>
    <phoneticPr fontId="3" type="noConversion"/>
  </si>
  <si>
    <t>C_024826-024831</t>
    <phoneticPr fontId="3" type="noConversion"/>
  </si>
  <si>
    <t>[10:16-10:56] 관측 위치 짙은 구름으로 인한 관측 대기 후 관측 재개</t>
    <phoneticPr fontId="3" type="noConversion"/>
  </si>
  <si>
    <t>I_024873</t>
    <phoneticPr fontId="3" type="noConversion"/>
  </si>
  <si>
    <t>I_024873 filter I값 누락됨</t>
    <phoneticPr fontId="3" type="noConversion"/>
  </si>
  <si>
    <t>C_024878</t>
    <phoneticPr fontId="3" type="noConversion"/>
  </si>
  <si>
    <t>M_024961-024962:T</t>
    <phoneticPr fontId="3" type="noConversion"/>
  </si>
  <si>
    <t>M_024965-024966:T</t>
    <phoneticPr fontId="3" type="noConversion"/>
  </si>
  <si>
    <t>-</t>
    <phoneticPr fontId="3" type="noConversion"/>
  </si>
  <si>
    <t>[16:26] 높은 습도(VAISALA 81% / 2.3m 90%)로 인한 관측 대기 / [19:00] 짙은 구름 및 높은 습도(VAISALA 83% / 2.3m 95%)로 인한 관측 종료</t>
    <phoneticPr fontId="3" type="noConversion"/>
  </si>
  <si>
    <t>M_024984-024985:M</t>
    <phoneticPr fontId="3" type="noConversion"/>
  </si>
  <si>
    <t>SE</t>
    <phoneticPr fontId="3" type="noConversion"/>
  </si>
  <si>
    <t>ESE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</si>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</sst>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8" zoomScale="145" zoomScaleNormal="145" workbookViewId="0">
      <selection activeCell="M66" sqref="M6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46199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67.826086956521735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>
        <v>1.8</v>
      </c>
      <c r="E9" s="8">
        <v>6.8</v>
      </c>
      <c r="F9" s="8">
        <v>74.2</v>
      </c>
      <c r="G9" s="36" t="s">
        <v>198</v>
      </c>
      <c r="H9" s="8">
        <v>5.5</v>
      </c>
      <c r="I9" s="36">
        <v>86.7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6.1</v>
      </c>
      <c r="F10" s="8">
        <v>77.599999999999994</v>
      </c>
      <c r="G10" s="36" t="s">
        <v>199</v>
      </c>
      <c r="H10" s="8">
        <v>7.6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195</v>
      </c>
      <c r="E11" s="15">
        <v>6.1</v>
      </c>
      <c r="F11" s="15">
        <v>82.9</v>
      </c>
      <c r="G11" s="36" t="s">
        <v>200</v>
      </c>
      <c r="H11" s="15">
        <v>1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24.432638888888889</v>
      </c>
      <c r="D12" s="19">
        <f>AVERAGE(D9:D11)</f>
        <v>1.85</v>
      </c>
      <c r="E12" s="19">
        <f>AVERAGE(E9:E11)</f>
        <v>6.333333333333333</v>
      </c>
      <c r="F12" s="20">
        <f>AVERAGE(F9:F11)</f>
        <v>78.233333333333334</v>
      </c>
      <c r="G12" s="21"/>
      <c r="H12" s="22">
        <f>AVERAGE(H9:H11)</f>
        <v>4.7</v>
      </c>
      <c r="I12" s="23"/>
      <c r="J12" s="24">
        <f>AVERAGE(J9:J11)</f>
        <v>4.666666666666667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183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0.29305555555555557</v>
      </c>
      <c r="D17" s="28">
        <v>0.29722222222222222</v>
      </c>
      <c r="E17" s="28">
        <v>0.33541666666666664</v>
      </c>
      <c r="F17" s="28">
        <v>0.36180555555555555</v>
      </c>
      <c r="G17" s="28">
        <v>0.79305555555555551</v>
      </c>
      <c r="H17" s="28"/>
      <c r="I17" s="28"/>
      <c r="J17" s="28"/>
      <c r="K17" s="28"/>
      <c r="L17" s="28"/>
      <c r="M17" s="28"/>
      <c r="N17" s="28"/>
      <c r="O17" s="28"/>
      <c r="P17" s="28">
        <v>0.7993055555555556</v>
      </c>
    </row>
    <row r="18" spans="2:16" ht="14.1" customHeight="1" x14ac:dyDescent="0.35">
      <c r="B18" s="35" t="s">
        <v>42</v>
      </c>
      <c r="C18" s="27">
        <v>24767</v>
      </c>
      <c r="D18" s="27">
        <v>24768</v>
      </c>
      <c r="E18" s="27">
        <v>24777</v>
      </c>
      <c r="F18" s="27">
        <v>24790</v>
      </c>
      <c r="G18" s="27">
        <v>24982</v>
      </c>
      <c r="H18" s="27"/>
      <c r="I18" s="27"/>
      <c r="J18" s="27"/>
      <c r="K18" s="27"/>
      <c r="L18" s="27"/>
      <c r="M18" s="27"/>
      <c r="N18" s="27"/>
      <c r="O18" s="27"/>
      <c r="P18" s="117">
        <v>24989</v>
      </c>
    </row>
    <row r="19" spans="2:16" ht="14.1" customHeight="1" thickBot="1" x14ac:dyDescent="0.4">
      <c r="B19" s="13" t="s">
        <v>43</v>
      </c>
      <c r="C19" s="29"/>
      <c r="D19" s="27">
        <v>24772</v>
      </c>
      <c r="E19" s="30">
        <v>24789</v>
      </c>
      <c r="F19" s="30">
        <v>24981</v>
      </c>
      <c r="G19" s="30">
        <v>24988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192</v>
      </c>
      <c r="G20" s="33">
        <f>IF(ISNUMBER(G18),G19-G18+1,"")</f>
        <v>7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0.39513888888888887</v>
      </c>
      <c r="D30" s="43">
        <v>4.3749999999999997E-2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0.39513888888888887</v>
      </c>
      <c r="D31" s="7">
        <v>4.3749999999999997E-2</v>
      </c>
      <c r="E31" s="7"/>
      <c r="F31" s="7"/>
      <c r="G31" s="7"/>
      <c r="H31" s="7"/>
      <c r="I31" s="7"/>
      <c r="J31" s="7">
        <v>2.0833333333333332E-2</v>
      </c>
      <c r="K31" s="7">
        <v>1.9444444444444445E-2</v>
      </c>
      <c r="L31" s="7"/>
      <c r="M31" s="7"/>
      <c r="N31" s="7"/>
      <c r="O31" s="48"/>
      <c r="P31" s="46">
        <f>SUM(C31:N31)</f>
        <v>0.47916666666666663</v>
      </c>
    </row>
    <row r="32" spans="2:16" ht="14.1" customHeight="1" x14ac:dyDescent="0.35">
      <c r="B32" s="37" t="s">
        <v>65</v>
      </c>
      <c r="C32" s="49">
        <v>8.9583333333333334E-2</v>
      </c>
      <c r="D32" s="50">
        <v>4.3749999999999997E-2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0.15416666666666667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0.30555555555555552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0.32499999999999996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188</v>
      </c>
      <c r="F36" s="156"/>
      <c r="G36" s="155" t="s">
        <v>190</v>
      </c>
      <c r="H36" s="156"/>
      <c r="I36" s="155" t="s">
        <v>192</v>
      </c>
      <c r="J36" s="156"/>
      <c r="K36" s="155" t="s">
        <v>193</v>
      </c>
      <c r="L36" s="156"/>
      <c r="M36" s="155" t="s">
        <v>194</v>
      </c>
      <c r="N36" s="156"/>
      <c r="O36" s="150" t="s">
        <v>197</v>
      </c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186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 t="s">
        <v>196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425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-159.02500000000001</v>
      </c>
      <c r="D72" s="60">
        <v>-161</v>
      </c>
      <c r="E72" s="100" t="s">
        <v>118</v>
      </c>
      <c r="F72" s="60">
        <v>22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-154.86000000000001</v>
      </c>
      <c r="D73" s="60">
        <v>-157.292</v>
      </c>
      <c r="E73" s="102" t="s">
        <v>122</v>
      </c>
      <c r="F73" s="61">
        <v>36.1</v>
      </c>
      <c r="G73" s="61">
        <v>37.299999999999997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-205.768</v>
      </c>
      <c r="D74" s="60">
        <v>-210.48699999999999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-122.83799999999999</v>
      </c>
      <c r="D75" s="60">
        <v>-129.17500000000001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33.085000000000001</v>
      </c>
      <c r="D76" s="60">
        <v>31.224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31.024000000000001</v>
      </c>
      <c r="D77" s="60">
        <v>29.87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26.126000000000001</v>
      </c>
      <c r="D78" s="60">
        <v>24.986999999999998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24.483000000000001</v>
      </c>
      <c r="D79" s="60">
        <v>23.588999999999999</v>
      </c>
      <c r="E79" s="100" t="s">
        <v>152</v>
      </c>
      <c r="F79" s="60">
        <v>17.3</v>
      </c>
      <c r="G79" s="60">
        <v>8.9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8.5499999999999995E-6</v>
      </c>
      <c r="D80" s="64">
        <v>8.5299999999999996E-6</v>
      </c>
      <c r="E80" s="102" t="s">
        <v>157</v>
      </c>
      <c r="F80" s="61">
        <v>46.5</v>
      </c>
      <c r="G80" s="61">
        <v>68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2026-06-26T19:18:00Z</dcterms:modified>
</cp:coreProperties>
</file>