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6\"/>
    </mc:Choice>
  </mc:AlternateContent>
  <xr:revisionPtr revIDLastSave="0" documentId="13_ncr:1_{FC1F40F4-8611-4B75-A8E9-5281D205AB97}" xr6:coauthVersionLast="47" xr6:coauthVersionMax="47" xr10:uidLastSave="{00000000-0000-0000-0000-000000000000}"/>
  <bookViews>
    <workbookView xWindow="48708" yWindow="3036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<sst xmlns="http://schemas.openxmlformats.org/spreadsheetml/2006/main" count="204" uniqueCount="189">
  <si>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</si>
  <si>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</si>
  <si>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</si>
  <si>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</si>
  <si>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</si>
  <si>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</si>
  <si>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</si>
  <si>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</si>
  <si>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</si>
  <si>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</si>
  <si>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</si>
  <si>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</si>
  <si>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</si>
  <si>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</si>
  <si>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</si>
  <si>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</si>
  <si>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</si>
  <si>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</si>
  <si>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</si>
  <si>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</si>
  <si>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</si>
  <si>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</si>
  <si>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</si>
  <si>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</si>
  <si>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</si>
  <si>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</si>
  <si>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</si>
  <si>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</si>
  <si>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</si>
  <si>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</si>
  <si>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</si>
  <si>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</si>
  <si>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</si>
  <si>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</si>
  <si>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</si>
  <si>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</si>
  <si>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</si>
  <si>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</si>
  <si>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</si>
  <si>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</si>
  <si>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</si>
  <si>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</si>
  <si>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</si>
  <si>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</si>
  <si>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</si>
  <si>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</si>
  <si>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</si>
  <si>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</si>
  <si>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</si>
  <si>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</si>
  <si>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</si>
  <si>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</si>
  <si>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</si>
  <si>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</si>
  <si>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</si>
  <si>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</si>
  <si>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</si>
  <si>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</si>
  <si>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</si>
  <si>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</si>
  <si>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</si>
  <si>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</si>
  <si>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</si>
  <si>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</si>
  <si>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</si>
  <si>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</si>
  <si>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</si>
  <si>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</si>
  <si>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</si>
  <si>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</si>
  <si>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</si>
  <si>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</si>
  <si>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</si>
  <si>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</si>
  <si>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</si>
  <si>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</si>
  <si>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</si>
  <si>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</si>
  <si>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</si>
  <si>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</si>
  <si>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</si>
  <si>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</si>
  <si>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</si>
  <si>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</si>
  <si>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</si>
  <si>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</si>
  <si>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</si>
  <si>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</si>
  <si>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</si>
  <si>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</si>
  <si>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</si>
  <si>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</si>
  <si>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</si>
  <si>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</si>
  <si>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</si>
  <si>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</si>
  <si>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</si>
  <si>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</si>
  <si>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</si>
  <si>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</si>
  <si>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</si>
  <si>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</si>
  <si>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</si>
  <si>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</si>
  <si>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</si>
  <si>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</si>
  <si>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</si>
  <si>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</si>
  <si>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</si>
  <si>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</si>
  <si>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</si>
  <si>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</si>
  <si>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</si>
  <si>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</si>
  <si>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</si>
  <si>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</si>
  <si>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</si>
  <si>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</si>
  <si>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</si>
  <si>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</si>
  <si>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</si>
  <si>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</si>
  <si>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</si>
  <si>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</si>
  <si>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</si>
  <si>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</si>
  <si>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</si>
  <si>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</si>
  <si>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</si>
  <si>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</si>
  <si>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</si>
  <si>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</si>
  <si>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</si>
  <si>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</si>
  <si>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</si>
  <si>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</si>
  <si>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</si>
  <si>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</si>
  <si>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</si>
  <si>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</si>
  <si>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</si>
  <si>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</si>
  <si>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</si>
  <si>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</si>
  <si>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</si>
  <si>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</si>
  <si>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</si>
  <si>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</si>
  <si>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</si>
  <si>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</si>
  <si>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</si>
  <si>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</si>
  <si>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</si>
  <si>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</si>
  <si>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</si>
  <si>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</si>
  <si>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</si>
  <si>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</si>
  <si>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</si>
  <si>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</si>
  <si>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</si>
  <si>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</si>
  <si>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</si>
  <si>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</si>
  <si>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</si>
  <si>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</si>
  <si>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</si>
  <si>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</si>
  <si>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</si>
  <si>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</si>
  <si>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</si>
  <si>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</si>
  <si>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</si>
  <si>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</si>
  <si>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</si>
  <si>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</si>
  <si>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</si>
  <si>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</si>
  <si>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</si>
  <si>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</si>
  <si>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</si>
  <si>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</si>
  <si>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월령 40% 이하로 방풍막 연결 해제</t>
    <phoneticPr fontId="3" type="noConversion"/>
  </si>
  <si>
    <t>신가은</t>
    <phoneticPr fontId="3" type="noConversion"/>
  </si>
  <si>
    <t>-</t>
    <phoneticPr fontId="3" type="noConversion"/>
  </si>
  <si>
    <t>N</t>
    <phoneticPr fontId="3" type="noConversion"/>
  </si>
  <si>
    <t>NE</t>
    <phoneticPr fontId="3" type="noConversion"/>
  </si>
  <si>
    <t>SSE</t>
    <phoneticPr fontId="3" type="noConversion"/>
  </si>
  <si>
    <t>[8:00] 짙은 구름으로 인한 관측 대기 / [18:10] 높은 습도(VAISALA 89% / 2.3m 95%) 및 외벽 심한 물기로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</si>
</sst>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" zoomScale="145" zoomScaleNormal="145" workbookViewId="0">
      <selection activeCell="B45" sqref="B45:P45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46193</v>
      </c>
      <c r="D3" s="159"/>
      <c r="E3" s="1"/>
      <c r="F3" s="1"/>
      <c r="G3" s="1"/>
      <c r="H3" s="1"/>
      <c r="I3" s="1"/>
      <c r="J3" s="1"/>
      <c r="K3" s="66" t="s">
        <v>2</v>
      </c>
      <c r="L3" s="160">
        <f>(P31-(P32+P33))/P31*100</f>
        <v>0</v>
      </c>
      <c r="M3" s="160"/>
      <c r="N3" s="66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0.35833333333333334</v>
      </c>
      <c r="D9" s="8" t="s">
        <v>184</v>
      </c>
      <c r="E9" s="8">
        <v>5.9</v>
      </c>
      <c r="F9" s="8">
        <v>88.7</v>
      </c>
      <c r="G9" s="36" t="s">
        <v>185</v>
      </c>
      <c r="H9" s="8">
        <v>0.4</v>
      </c>
      <c r="I9" s="36">
        <v>28.2</v>
      </c>
      <c r="J9" s="9">
        <f>IF(L9, 1, 0) + IF(M9, 2, 0) + IF(N9, 4, 0) + IF(O9, 8, 0) + IF(P9, 16, 0)</f>
        <v>12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5.7</v>
      </c>
      <c r="F10" s="8">
        <v>89.2</v>
      </c>
      <c r="G10" s="36" t="s">
        <v>186</v>
      </c>
      <c r="H10" s="8">
        <v>4.0999999999999996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0.75694444444444442</v>
      </c>
      <c r="D11" s="15" t="s">
        <v>184</v>
      </c>
      <c r="E11" s="15">
        <v>4.0999999999999996</v>
      </c>
      <c r="F11" s="15">
        <v>89.3</v>
      </c>
      <c r="G11" s="36" t="s">
        <v>187</v>
      </c>
      <c r="H11" s="15">
        <v>7</v>
      </c>
      <c r="I11" s="16"/>
      <c r="J11" s="9">
        <f>IF(L11, 1, 0) + IF(M11, 2, 0) + IF(N11, 4, 0) + IF(O11, 8, 0) + IF(P11, 16, 0)</f>
        <v>4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24.398611111111109</v>
      </c>
      <c r="D12" s="19" t="e">
        <f>AVERAGE(D9:D11)</f>
        <v>#DIV/0!</v>
      </c>
      <c r="E12" s="19">
        <f>AVERAGE(E9:E11)</f>
        <v>5.2333333333333334</v>
      </c>
      <c r="F12" s="20">
        <f>AVERAGE(F9:F11)</f>
        <v>89.066666666666663</v>
      </c>
      <c r="G12" s="21"/>
      <c r="H12" s="22">
        <f>AVERAGE(H9:H11)</f>
        <v>3.8333333333333335</v>
      </c>
      <c r="I12" s="23"/>
      <c r="J12" s="24">
        <f>AVERAGE(J9:J11)</f>
        <v>9.3333333333333339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0.29305555555555557</v>
      </c>
      <c r="D17" s="28">
        <v>0.29375000000000001</v>
      </c>
      <c r="E17" s="28">
        <v>0.7583333333333333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0.76180555555555551</v>
      </c>
    </row>
    <row r="18" spans="2:16" ht="14.1" customHeight="1" x14ac:dyDescent="0.35">
      <c r="B18" s="35" t="s">
        <v>42</v>
      </c>
      <c r="C18" s="27">
        <v>23646</v>
      </c>
      <c r="D18" s="27">
        <v>23647</v>
      </c>
      <c r="E18" s="27">
        <v>23653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7">
        <v>23658</v>
      </c>
    </row>
    <row r="19" spans="2:16" ht="14.1" customHeight="1" thickBot="1" x14ac:dyDescent="0.4">
      <c r="B19" s="13" t="s">
        <v>43</v>
      </c>
      <c r="C19" s="29"/>
      <c r="D19" s="27">
        <v>23652</v>
      </c>
      <c r="E19" s="30">
        <v>23657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6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6"/>
      <c r="D23" s="116"/>
      <c r="E23" s="36" t="s">
        <v>48</v>
      </c>
      <c r="F23" s="165"/>
      <c r="G23" s="165"/>
      <c r="H23" s="165"/>
      <c r="I23" s="165"/>
      <c r="J23" s="106"/>
      <c r="K23" s="106"/>
      <c r="L23" s="116" t="s">
        <v>165</v>
      </c>
      <c r="M23" s="165"/>
      <c r="N23" s="165"/>
      <c r="O23" s="165"/>
      <c r="P23" s="165"/>
    </row>
    <row r="24" spans="2:16" ht="13.5" customHeight="1" x14ac:dyDescent="0.35">
      <c r="B24" s="166"/>
      <c r="C24" s="106"/>
      <c r="D24" s="106"/>
      <c r="E24" s="113" t="s">
        <v>178</v>
      </c>
      <c r="F24" s="165"/>
      <c r="G24" s="165"/>
      <c r="H24" s="165"/>
      <c r="I24" s="165"/>
      <c r="J24" s="106"/>
      <c r="K24" s="106"/>
      <c r="L24" s="36" t="s">
        <v>181</v>
      </c>
      <c r="M24" s="168"/>
      <c r="N24" s="169"/>
      <c r="O24" s="169"/>
      <c r="P24" s="170"/>
    </row>
    <row r="25" spans="2:16" ht="13.5" customHeight="1" x14ac:dyDescent="0.35">
      <c r="B25" s="166"/>
      <c r="C25" s="116"/>
      <c r="D25" s="116"/>
      <c r="E25" s="113" t="s">
        <v>171</v>
      </c>
      <c r="F25" s="165"/>
      <c r="G25" s="165"/>
      <c r="H25" s="165"/>
      <c r="I25" s="165"/>
      <c r="J25" s="106"/>
      <c r="K25" s="106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6"/>
      <c r="D26" s="106"/>
      <c r="E26" s="113" t="s">
        <v>165</v>
      </c>
      <c r="F26" s="165"/>
      <c r="G26" s="165"/>
      <c r="H26" s="165"/>
      <c r="I26" s="165"/>
      <c r="J26" s="106"/>
      <c r="K26" s="106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0.39583333333333331</v>
      </c>
      <c r="D30" s="43">
        <v>4.3055555555555555E-2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0.4597222222222222</v>
      </c>
    </row>
    <row r="31" spans="2:16" ht="14.1" customHeight="1" x14ac:dyDescent="0.35">
      <c r="B31" s="37" t="s">
        <v>170</v>
      </c>
      <c r="C31" s="47">
        <v>0.39583333333333331</v>
      </c>
      <c r="D31" s="7">
        <v>4.3055555555555555E-2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0.4597222222222222</v>
      </c>
    </row>
    <row r="32" spans="2:16" ht="14.1" customHeight="1" x14ac:dyDescent="0.35">
      <c r="B32" s="37" t="s">
        <v>65</v>
      </c>
      <c r="C32" s="49">
        <v>0.39583333333333331</v>
      </c>
      <c r="D32" s="50">
        <v>4.3055555555555555E-2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0.4597222222222222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2" t="s">
        <v>67</v>
      </c>
      <c r="C36" s="155"/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0"/>
      <c r="P36" s="150"/>
    </row>
    <row r="37" spans="2:16" ht="18" customHeight="1" x14ac:dyDescent="0.35">
      <c r="B37" s="153"/>
      <c r="C37" s="155"/>
      <c r="D37" s="156"/>
      <c r="E37" s="150"/>
      <c r="F37" s="150"/>
      <c r="G37" s="150"/>
      <c r="H37" s="150"/>
      <c r="I37" s="150"/>
      <c r="J37" s="150"/>
      <c r="K37" s="150"/>
      <c r="L37" s="150"/>
      <c r="M37" s="155"/>
      <c r="N37" s="156"/>
      <c r="O37" s="150"/>
      <c r="P37" s="150"/>
    </row>
    <row r="38" spans="2:16" ht="18" customHeight="1" x14ac:dyDescent="0.35">
      <c r="B38" s="153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3"/>
      <c r="C39" s="150"/>
      <c r="D39" s="150"/>
      <c r="E39" s="150"/>
      <c r="F39" s="150"/>
      <c r="G39" s="150"/>
      <c r="H39" s="150"/>
      <c r="I39" s="150"/>
      <c r="J39" s="150"/>
      <c r="K39" s="150" t="s">
        <v>177</v>
      </c>
      <c r="L39" s="150"/>
      <c r="M39" s="150"/>
      <c r="N39" s="150"/>
      <c r="O39" s="150"/>
      <c r="P39" s="150"/>
    </row>
    <row r="40" spans="2:16" ht="18" customHeight="1" x14ac:dyDescent="0.35">
      <c r="B40" s="153"/>
      <c r="C40" s="150"/>
      <c r="D40" s="150"/>
      <c r="E40" s="150"/>
      <c r="F40" s="150"/>
      <c r="G40" s="151"/>
      <c r="H40" s="151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4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188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4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180</v>
      </c>
      <c r="C54" s="126"/>
      <c r="D54" s="126"/>
      <c r="E54" s="126"/>
      <c r="F54" s="112">
        <v>1404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3" t="s">
        <v>69</v>
      </c>
      <c r="C56" s="18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4" t="s">
        <v>70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71</v>
      </c>
      <c r="O57" s="185"/>
      <c r="P57" s="188"/>
    </row>
    <row r="58" spans="2:16" ht="17.100000000000001" customHeight="1" x14ac:dyDescent="0.35">
      <c r="B58" s="189" t="s">
        <v>72</v>
      </c>
      <c r="C58" s="190"/>
      <c r="D58" s="191"/>
      <c r="E58" s="189" t="s">
        <v>73</v>
      </c>
      <c r="F58" s="190"/>
      <c r="G58" s="191"/>
      <c r="H58" s="190" t="s">
        <v>74</v>
      </c>
      <c r="I58" s="190"/>
      <c r="J58" s="190"/>
      <c r="K58" s="192" t="s">
        <v>75</v>
      </c>
      <c r="L58" s="190"/>
      <c r="M58" s="193"/>
      <c r="N58" s="194"/>
      <c r="O58" s="190"/>
      <c r="P58" s="195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-159.99700000000001</v>
      </c>
      <c r="D72" s="60">
        <v>-160.583</v>
      </c>
      <c r="E72" s="100" t="s">
        <v>118</v>
      </c>
      <c r="F72" s="60">
        <v>21.7</v>
      </c>
      <c r="G72" s="60">
        <v>21.7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-156.19999999999999</v>
      </c>
      <c r="D73" s="60">
        <v>-156.93799999999999</v>
      </c>
      <c r="E73" s="102" t="s">
        <v>122</v>
      </c>
      <c r="F73" s="61">
        <v>43.2</v>
      </c>
      <c r="G73" s="61">
        <v>38.1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-213.35300000000001</v>
      </c>
      <c r="D74" s="60">
        <v>-204.77199999999999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-126.021</v>
      </c>
      <c r="D75" s="60">
        <v>-127.426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32.045999999999999</v>
      </c>
      <c r="D76" s="60">
        <v>31.262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30.24</v>
      </c>
      <c r="D77" s="60">
        <v>29.716999999999999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25.317</v>
      </c>
      <c r="D78" s="60">
        <v>24.777999999999999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23.704999999999998</v>
      </c>
      <c r="D79" s="60">
        <v>23.318000000000001</v>
      </c>
      <c r="E79" s="100" t="s">
        <v>152</v>
      </c>
      <c r="F79" s="60">
        <v>13.1</v>
      </c>
      <c r="G79" s="60">
        <v>10.6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8.2600000000000005E-6</v>
      </c>
      <c r="D80" s="64">
        <v>8.4400000000000005E-6</v>
      </c>
      <c r="E80" s="102" t="s">
        <v>157</v>
      </c>
      <c r="F80" s="61">
        <v>70.7</v>
      </c>
      <c r="G80" s="61">
        <v>66.400000000000006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182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71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35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81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35">
      <c r="B89" s="175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3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3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3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3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3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35">
      <c r="B95" s="182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3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3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3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3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2026-06-20T18:24:57Z</dcterms:modified>
</cp:coreProperties>
</file>