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618C94FA-E9AF-4F93-B245-DB23B3CF3DF8}" xr6:coauthVersionLast="47" xr6:coauthVersionMax="47" xr10:uidLastSave="{00000000-0000-0000-0000-000000000000}"/>
  <bookViews>
    <workbookView xWindow="26376" yWindow="1407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<sst xmlns="http://schemas.openxmlformats.org/spreadsheetml/2006/main" count="207" uniqueCount="191">
  <si>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</si>
  <si>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</si>
  <si>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</si>
  <si>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</si>
  <si>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</si>
  <si>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</si>
  <si>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</si>
  <si>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</si>
  <si>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</si>
  <si>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</si>
  <si>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</si>
  <si>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</si>
  <si>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</si>
  <si>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</si>
  <si>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</si>
  <si>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</si>
  <si>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</si>
  <si>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</si>
  <si>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</si>
  <si>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</si>
  <si>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</si>
  <si>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</si>
  <si>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</si>
  <si>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</si>
  <si>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</si>
  <si>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</si>
  <si>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</si>
  <si>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</si>
  <si>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</si>
  <si>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</si>
  <si>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</si>
  <si>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</si>
  <si>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</si>
  <si>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</si>
  <si>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</si>
  <si>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</si>
  <si>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</si>
  <si>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</si>
  <si>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</si>
  <si>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</si>
  <si>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</si>
  <si>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</si>
  <si>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</si>
  <si>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</si>
  <si>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</si>
  <si>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</si>
  <si>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</si>
  <si>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</si>
  <si>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</si>
  <si>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</si>
  <si>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</si>
  <si>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</si>
  <si>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</si>
  <si>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</si>
  <si>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</si>
  <si>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</si>
  <si>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</si>
  <si>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</si>
  <si>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</si>
  <si>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</si>
  <si>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</si>
  <si>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</si>
  <si>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</si>
  <si>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</si>
  <si>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</si>
  <si>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</si>
  <si>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</si>
  <si>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</si>
  <si>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</si>
  <si>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</si>
  <si>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</si>
  <si>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</si>
  <si>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</si>
  <si>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</si>
  <si>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</si>
  <si>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</si>
  <si>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</si>
  <si>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</si>
  <si>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</si>
  <si>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</si>
  <si>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</si>
  <si>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</si>
  <si>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</si>
  <si>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</si>
  <si>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</si>
  <si>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</si>
  <si>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</si>
  <si>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</si>
  <si>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</si>
  <si>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</si>
  <si>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</si>
  <si>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</si>
  <si>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</si>
  <si>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</si>
  <si>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</si>
  <si>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</si>
  <si>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</si>
  <si>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</si>
  <si>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</si>
  <si>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</si>
  <si>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</si>
  <si>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</si>
  <si>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</si>
  <si>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</si>
  <si>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</si>
  <si>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</si>
  <si>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</si>
  <si>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</si>
  <si>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</si>
  <si>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</si>
  <si>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</si>
  <si>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</si>
  <si>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</si>
  <si>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</si>
  <si>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</si>
  <si>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</si>
  <si>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</si>
  <si>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</si>
  <si>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</si>
  <si>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</si>
  <si>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</si>
  <si>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</si>
  <si>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</si>
  <si>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</si>
  <si>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</si>
  <si>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</si>
  <si>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</si>
  <si>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</si>
  <si>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</si>
  <si>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</si>
  <si>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</si>
  <si>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</si>
  <si>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</si>
  <si>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</si>
  <si>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</si>
  <si>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</si>
  <si>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</si>
  <si>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</si>
  <si>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</si>
  <si>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</si>
  <si>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</si>
  <si>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</si>
  <si>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</si>
  <si>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</si>
  <si>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</si>
  <si>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</si>
  <si>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</si>
  <si>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</si>
  <si>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</si>
  <si>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</si>
  <si>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</si>
  <si>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</si>
  <si>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</si>
  <si>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</si>
  <si>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</si>
  <si>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</si>
  <si>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</si>
  <si>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</si>
  <si>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</si>
  <si>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</si>
  <si>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</si>
  <si>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</si>
  <si>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</si>
  <si>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</si>
  <si>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</si>
  <si>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</si>
  <si>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</si>
  <si>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</si>
  <si>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</si>
  <si>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</si>
  <si>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</si>
  <si>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</si>
  <si>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</si>
  <si>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</si>
  <si>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</si>
  <si>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</si>
  <si>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</si>
  <si>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</si>
  <si>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</si>
  <si>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</si>
  <si>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</si>
  <si>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</si>
  <si>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</si>
  <si>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-</t>
    <phoneticPr fontId="3" type="noConversion"/>
  </si>
  <si>
    <t>월령 40% 이하로 방풍막 연결 해제</t>
    <phoneticPr fontId="3" type="noConversion"/>
  </si>
  <si>
    <t>M_022871-022872:N</t>
    <phoneticPr fontId="3" type="noConversion"/>
  </si>
  <si>
    <t>N</t>
    <phoneticPr fontId="3" type="noConversion"/>
  </si>
  <si>
    <t>ENE</t>
    <phoneticPr fontId="3" type="noConversion"/>
  </si>
  <si>
    <t>돔 도착시 망원경이 조금씩 움직이고 있어 EIB 재실행</t>
    <phoneticPr fontId="3" type="noConversion"/>
  </si>
  <si>
    <t>[8:00] 비로 인한 관측 대기/ [18:30] 높은 습도(vaisala 86%/2.3m95%) 및 짙은 구름으로 인한 관측 종료</t>
    <phoneticPr fontId="3" type="noConversion"/>
  </si>
  <si>
    <t>돔 플랫 촬영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</si>
</sst>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46183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183</v>
      </c>
      <c r="E9" s="8">
        <v>9.9</v>
      </c>
      <c r="F9" s="8">
        <v>88.4</v>
      </c>
      <c r="G9" s="36" t="s">
        <v>186</v>
      </c>
      <c r="H9" s="8">
        <v>3.9</v>
      </c>
      <c r="I9" s="36">
        <v>23.4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10.199999999999999</v>
      </c>
      <c r="F10" s="8">
        <v>86.5</v>
      </c>
      <c r="G10" s="36" t="s">
        <v>187</v>
      </c>
      <c r="H10" s="8">
        <v>1</v>
      </c>
      <c r="I10" s="11"/>
      <c r="J10" s="9">
        <f>IF(L10, 1, 0) + IF(M10, 2, 0) + IF(N10, 4, 0) + IF(O10, 8, 0) + IF(P10, 16, 0)</f>
        <v>16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1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183</v>
      </c>
      <c r="E11" s="15">
        <v>10.7</v>
      </c>
      <c r="F11" s="15">
        <v>86.4</v>
      </c>
      <c r="G11" s="36" t="s">
        <v>187</v>
      </c>
      <c r="H11" s="15">
        <v>2.1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24.413194444444443</v>
      </c>
      <c r="D12" s="19" t="e">
        <f>AVERAGE(D9:D11)</f>
        <v>#DIV/0!</v>
      </c>
      <c r="E12" s="19">
        <f>AVERAGE(E9:E11)</f>
        <v>10.266666666666667</v>
      </c>
      <c r="F12" s="20">
        <f>AVERAGE(F9:F11)</f>
        <v>87.100000000000009</v>
      </c>
      <c r="G12" s="21"/>
      <c r="H12" s="22">
        <f>AVERAGE(H9:H11)</f>
        <v>2.3333333333333335</v>
      </c>
      <c r="I12" s="23"/>
      <c r="J12" s="24">
        <f>AVERAGE(J9:J11)</f>
        <v>13.333333333333334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0.3125</v>
      </c>
      <c r="D17" s="28">
        <v>0.31319444444444444</v>
      </c>
      <c r="E17" s="28">
        <v>0.77361111111111114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0.77777777777777779</v>
      </c>
    </row>
    <row r="18" spans="2:16" ht="14.1" customHeight="1" x14ac:dyDescent="0.35">
      <c r="B18" s="35" t="s">
        <v>42</v>
      </c>
      <c r="C18" s="27">
        <v>22843</v>
      </c>
      <c r="D18" s="27">
        <v>22843</v>
      </c>
      <c r="E18" s="27">
        <v>22916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22921</v>
      </c>
    </row>
    <row r="19" spans="2:16" ht="14.1" customHeight="1" thickBot="1" x14ac:dyDescent="0.4">
      <c r="B19" s="13" t="s">
        <v>43</v>
      </c>
      <c r="C19" s="29"/>
      <c r="D19" s="27">
        <v>22915</v>
      </c>
      <c r="E19" s="30">
        <v>22920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73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0.39374999999999999</v>
      </c>
      <c r="D30" s="43">
        <v>4.3749999999999997E-2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0.45833333333333331</v>
      </c>
    </row>
    <row r="31" spans="2:16" ht="14.1" customHeight="1" x14ac:dyDescent="0.35">
      <c r="B31" s="37" t="s">
        <v>170</v>
      </c>
      <c r="C31" s="47">
        <v>0.39374999999999999</v>
      </c>
      <c r="D31" s="7">
        <v>4.3749999999999997E-2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0.45833333333333331</v>
      </c>
    </row>
    <row r="32" spans="2:16" ht="14.1" customHeight="1" x14ac:dyDescent="0.35">
      <c r="B32" s="37" t="s">
        <v>65</v>
      </c>
      <c r="C32" s="49">
        <v>0.39374999999999999</v>
      </c>
      <c r="D32" s="50">
        <v>4.3749999999999997E-2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0.45833333333333331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185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189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1045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</v>
      </c>
      <c r="D72" s="60">
        <v>-160</v>
      </c>
      <c r="E72" s="100" t="s">
        <v>118</v>
      </c>
      <c r="F72" s="60">
        <v>22.1</v>
      </c>
      <c r="G72" s="60">
        <v>22.5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-155.5</v>
      </c>
      <c r="D73" s="60">
        <v>-156.1</v>
      </c>
      <c r="E73" s="102" t="s">
        <v>122</v>
      </c>
      <c r="F73" s="61">
        <v>49.1</v>
      </c>
      <c r="G73" s="61">
        <v>50.7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-205.9</v>
      </c>
      <c r="D74" s="60">
        <v>-209.1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-124.7</v>
      </c>
      <c r="D75" s="60">
        <v>-126.1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32.1</v>
      </c>
      <c r="D76" s="60">
        <v>32.200000000000003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30.4</v>
      </c>
      <c r="D77" s="60">
        <v>30.3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25.5</v>
      </c>
      <c r="D78" s="60">
        <v>25.4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</v>
      </c>
      <c r="D79" s="60">
        <v>23.8</v>
      </c>
      <c r="E79" s="100" t="s">
        <v>152</v>
      </c>
      <c r="F79" s="60">
        <v>13.7</v>
      </c>
      <c r="G79" s="60">
        <v>13.1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7.9500000000000001E-6</v>
      </c>
      <c r="D80" s="64">
        <v>7.7999999999999999E-6</v>
      </c>
      <c r="E80" s="102" t="s">
        <v>157</v>
      </c>
      <c r="F80" s="61">
        <v>78</v>
      </c>
      <c r="G80" s="61">
        <v>68.5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 t="s">
        <v>188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2026-06-10T19:08:58Z</dcterms:modified>
</cp:coreProperties>
</file>