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9D082E9D-A88D-45CA-AF83-C7E3EFCCCA28}" xr6:coauthVersionLast="47" xr6:coauthVersionMax="47" xr10:uidLastSave="{00000000-0000-0000-0000-000000000000}"/>
  <bookViews>
    <workbookView xWindow="26004" yWindow="14928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<sst xmlns="http://schemas.openxmlformats.org/spreadsheetml/2006/main" count="212" uniqueCount="199">
  <si>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</si>
  <si>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</si>
  <si>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</si>
  <si>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</si>
  <si>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</si>
  <si>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</si>
  <si>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</si>
  <si>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</si>
  <si>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</si>
  <si>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</si>
  <si>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</si>
  <si>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</si>
  <si>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</si>
  <si>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</si>
  <si>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</si>
  <si>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</si>
  <si>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</si>
  <si>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</si>
  <si>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</si>
  <si>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</si>
  <si>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</si>
  <si>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</si>
  <si>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</si>
  <si>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</si>
  <si>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</si>
  <si>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</si>
  <si>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</si>
  <si>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</si>
  <si>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</si>
  <si>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</si>
  <si>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</si>
  <si>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</si>
  <si>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</si>
  <si>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</si>
  <si>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</si>
  <si>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</si>
  <si>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</si>
  <si>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</si>
  <si>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</si>
  <si>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</si>
  <si>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</si>
  <si>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</si>
  <si>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</si>
  <si>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</si>
  <si>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</si>
  <si>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</si>
  <si>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</si>
  <si>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</si>
  <si>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</si>
  <si>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</si>
  <si>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</si>
  <si>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</si>
  <si>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</si>
  <si>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</si>
  <si>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</si>
  <si>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</si>
  <si>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</si>
  <si>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</si>
  <si>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</si>
  <si>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</si>
  <si>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</si>
  <si>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</si>
  <si>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</si>
  <si>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</si>
  <si>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</si>
  <si>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</si>
  <si>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</si>
  <si>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</si>
  <si>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</si>
  <si>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</si>
  <si>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</si>
  <si>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</si>
  <si>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</si>
  <si>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</si>
  <si>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</si>
  <si>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</si>
  <si>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</si>
  <si>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</si>
  <si>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</si>
  <si>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</si>
  <si>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</si>
  <si>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</si>
  <si>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</si>
  <si>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</si>
  <si>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</si>
  <si>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</si>
  <si>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</si>
  <si>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</si>
  <si>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</si>
  <si>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</si>
  <si>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</si>
  <si>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</si>
  <si>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</si>
  <si>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</si>
  <si>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</si>
  <si>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</si>
  <si>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</si>
  <si>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</si>
  <si>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</si>
  <si>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</si>
  <si>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</si>
  <si>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</si>
  <si>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</si>
  <si>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</si>
  <si>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</si>
  <si>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</si>
  <si>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</si>
  <si>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</si>
  <si>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</si>
  <si>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</si>
  <si>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</si>
  <si>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</si>
  <si>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</si>
  <si>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</si>
  <si>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</si>
  <si>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</si>
  <si>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</si>
  <si>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</si>
  <si>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</si>
  <si>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</si>
  <si>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</si>
  <si>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</si>
  <si>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</si>
  <si>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</si>
  <si>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</si>
  <si>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</si>
  <si>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</si>
  <si>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</si>
  <si>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</si>
  <si>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</si>
  <si>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</si>
  <si>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</si>
  <si>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</si>
  <si>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</si>
  <si>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</si>
  <si>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</si>
  <si>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</si>
  <si>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</si>
  <si>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</si>
  <si>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</si>
  <si>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</si>
  <si>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</si>
  <si>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</si>
  <si>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</si>
  <si>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</si>
  <si>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</si>
  <si>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</si>
  <si>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</si>
  <si>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</si>
  <si>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</si>
  <si>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</si>
  <si>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</si>
  <si>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</si>
  <si>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</si>
  <si>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</si>
  <si>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</si>
  <si>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</si>
  <si>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</si>
  <si>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</si>
  <si>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</si>
  <si>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</si>
  <si>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</si>
  <si>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</si>
  <si>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</si>
  <si>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</si>
  <si>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</si>
  <si>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</si>
  <si>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</si>
  <si>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</si>
  <si>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</si>
  <si>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</si>
  <si>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</si>
  <si>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</si>
  <si>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</si>
  <si>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</si>
  <si>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</si>
  <si>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</si>
  <si>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</si>
  <si>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</si>
  <si>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</si>
  <si>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</si>
  <si>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</si>
  <si>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</si>
  <si>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</si>
  <si>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</si>
  <si>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월령 40% 이상으로 방풍막 연결</t>
    <phoneticPr fontId="3" type="noConversion"/>
  </si>
  <si>
    <t>KSP</t>
    <phoneticPr fontId="3" type="noConversion"/>
  </si>
  <si>
    <t>김예은</t>
    <phoneticPr fontId="3" type="noConversion"/>
  </si>
  <si>
    <t>M_022352-022353:M</t>
    <phoneticPr fontId="3" type="noConversion"/>
  </si>
  <si>
    <t>M_022402-022403:T</t>
    <phoneticPr fontId="3" type="noConversion"/>
  </si>
  <si>
    <t>M_022435</t>
    <phoneticPr fontId="3" type="noConversion"/>
  </si>
  <si>
    <t>SE</t>
    <phoneticPr fontId="3" type="noConversion"/>
  </si>
  <si>
    <t>E</t>
    <phoneticPr fontId="3" type="noConversion"/>
  </si>
  <si>
    <t>NE</t>
    <phoneticPr fontId="3" type="noConversion"/>
  </si>
  <si>
    <t>35s/27k 25s/26k 15s/21k</t>
    <phoneticPr fontId="3" type="noConversion"/>
  </si>
  <si>
    <t>35s/28k 22s/27k 13s/23k</t>
    <phoneticPr fontId="3" type="noConversion"/>
  </si>
  <si>
    <t>돔 도착시 망원경이 조금씩 움직이고 있어 EIB 재실행</t>
    <phoneticPr fontId="3" type="noConversion"/>
  </si>
  <si>
    <t>[10:55-11:25] newTCS(EL 43.5/ AZ 79.5/ HA -03:35:23) 연결 끊김/ EIB 재실행 2회</t>
    <phoneticPr fontId="3" type="noConversion"/>
  </si>
  <si>
    <t>DS9(영상 확인) 2회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</si>
</sst>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1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46180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100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1.6</v>
      </c>
      <c r="E9" s="8">
        <v>8.9</v>
      </c>
      <c r="F9" s="8">
        <v>59.6</v>
      </c>
      <c r="G9" s="36" t="s">
        <v>191</v>
      </c>
      <c r="H9" s="8">
        <v>1.6</v>
      </c>
      <c r="I9" s="36">
        <v>53.8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8.4</v>
      </c>
      <c r="F10" s="8">
        <v>56.9</v>
      </c>
      <c r="G10" s="36" t="s">
        <v>192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0.81527777777777777</v>
      </c>
      <c r="D11" s="15">
        <v>1.8</v>
      </c>
      <c r="E11" s="15">
        <v>8.9</v>
      </c>
      <c r="F11" s="15">
        <v>47.6</v>
      </c>
      <c r="G11" s="36" t="s">
        <v>193</v>
      </c>
      <c r="H11" s="15">
        <v>5.0999999999999996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1.5999999999999999</v>
      </c>
      <c r="E12" s="19">
        <f>AVERAGE(E9:E11)</f>
        <v>8.7333333333333343</v>
      </c>
      <c r="F12" s="20">
        <f>AVERAGE(F9:F11)</f>
        <v>54.699999999999996</v>
      </c>
      <c r="G12" s="21"/>
      <c r="H12" s="22">
        <f>AVERAGE(H9:H11)</f>
        <v>2.6333333333333333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186</v>
      </c>
      <c r="G16" s="27" t="s">
        <v>180</v>
      </c>
      <c r="H16" s="27" t="s">
        <v>183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0.34861111111111109</v>
      </c>
      <c r="D17" s="28">
        <v>0.35</v>
      </c>
      <c r="E17" s="28">
        <v>0.35625000000000001</v>
      </c>
      <c r="F17" s="28">
        <v>0.38263888888888886</v>
      </c>
      <c r="G17" s="28">
        <v>0.4284722222222222</v>
      </c>
      <c r="H17" s="28">
        <v>0.81805555555555554</v>
      </c>
      <c r="I17" s="28">
        <v>0.84652777777777777</v>
      </c>
      <c r="J17" s="28"/>
      <c r="K17" s="28"/>
      <c r="L17" s="28"/>
      <c r="M17" s="28"/>
      <c r="N17" s="28"/>
      <c r="O17" s="28"/>
      <c r="P17" s="28">
        <v>0.8618055555555556</v>
      </c>
    </row>
    <row r="18" spans="2:16" ht="14.1" customHeight="1" x14ac:dyDescent="0.35">
      <c r="B18" s="35" t="s">
        <v>42</v>
      </c>
      <c r="C18" s="27">
        <v>22338</v>
      </c>
      <c r="D18" s="27">
        <v>22339</v>
      </c>
      <c r="E18" s="27">
        <v>22346</v>
      </c>
      <c r="F18" s="27">
        <v>22362</v>
      </c>
      <c r="G18" s="27">
        <v>22392</v>
      </c>
      <c r="H18" s="27">
        <v>22627</v>
      </c>
      <c r="I18" s="27">
        <v>22639</v>
      </c>
      <c r="J18" s="27"/>
      <c r="K18" s="27"/>
      <c r="L18" s="27"/>
      <c r="M18" s="27"/>
      <c r="N18" s="27"/>
      <c r="O18" s="27"/>
      <c r="P18" s="117">
        <v>22650</v>
      </c>
    </row>
    <row r="19" spans="2:16" ht="14.1" customHeight="1" thickBot="1" x14ac:dyDescent="0.4">
      <c r="B19" s="13" t="s">
        <v>43</v>
      </c>
      <c r="C19" s="29"/>
      <c r="D19" s="27">
        <v>22343</v>
      </c>
      <c r="E19" s="30">
        <v>22361</v>
      </c>
      <c r="F19" s="30">
        <v>22391</v>
      </c>
      <c r="G19" s="30">
        <v>22626</v>
      </c>
      <c r="H19" s="30">
        <v>22638</v>
      </c>
      <c r="I19" s="30">
        <v>22649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</v>
      </c>
      <c r="F20" s="33">
        <f>IF(ISNUMBER(F18),F19-F18+1,"")</f>
        <v>30</v>
      </c>
      <c r="G20" s="33">
        <f>IF(ISNUMBER(G18),G19-G18+1,"")</f>
        <v>235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>
        <v>0.84652777777777777</v>
      </c>
      <c r="K24" s="106">
        <v>0.84861111111111109</v>
      </c>
      <c r="L24" s="36" t="s">
        <v>182</v>
      </c>
      <c r="M24" s="168" t="s">
        <v>194</v>
      </c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>
        <v>0.84930555555555554</v>
      </c>
      <c r="K26" s="106">
        <v>0.8520833333333333</v>
      </c>
      <c r="L26" s="36" t="s">
        <v>176</v>
      </c>
      <c r="M26" s="165" t="s">
        <v>195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0.38750000000000001</v>
      </c>
      <c r="D30" s="43">
        <v>4.9305555555555554E-2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0.45763888888888887</v>
      </c>
    </row>
    <row r="31" spans="2:16" ht="14.1" customHeight="1" x14ac:dyDescent="0.35">
      <c r="B31" s="37" t="s">
        <v>170</v>
      </c>
      <c r="C31" s="47">
        <v>0.38750000000000001</v>
      </c>
      <c r="D31" s="7">
        <v>4.9305555555555554E-2</v>
      </c>
      <c r="E31" s="7"/>
      <c r="F31" s="7"/>
      <c r="G31" s="7"/>
      <c r="H31" s="7"/>
      <c r="I31" s="7"/>
      <c r="J31" s="7">
        <v>2.4305555555555556E-2</v>
      </c>
      <c r="K31" s="7"/>
      <c r="L31" s="7"/>
      <c r="M31" s="7"/>
      <c r="N31" s="7"/>
      <c r="O31" s="48"/>
      <c r="P31" s="46">
        <f>SUM(C31:N31)</f>
        <v>0.46111111111111114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0.38750000000000001</v>
      </c>
      <c r="D34" s="110">
        <f t="shared" ref="D34:P34" si="1">D31-D32-D33</f>
        <v>4.9305555555555554E-2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0.46111111111111114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189</v>
      </c>
      <c r="F36" s="156"/>
      <c r="G36" s="155" t="s">
        <v>190</v>
      </c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197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957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</v>
      </c>
      <c r="D72" s="60">
        <v>-160.6</v>
      </c>
      <c r="E72" s="100" t="s">
        <v>118</v>
      </c>
      <c r="F72" s="60">
        <v>22.6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-155.30000000000001</v>
      </c>
      <c r="D73" s="60">
        <v>-156.80000000000001</v>
      </c>
      <c r="E73" s="102" t="s">
        <v>122</v>
      </c>
      <c r="F73" s="61">
        <v>31.8</v>
      </c>
      <c r="G73" s="61">
        <v>29.5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-212.5</v>
      </c>
      <c r="D74" s="60">
        <v>-204.9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-124.3</v>
      </c>
      <c r="D75" s="60">
        <v>-128.5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31.7</v>
      </c>
      <c r="D76" s="60">
        <v>31.3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</v>
      </c>
      <c r="D77" s="60">
        <v>29.8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25.1</v>
      </c>
      <c r="D78" s="60">
        <v>24.9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23.7</v>
      </c>
      <c r="D79" s="60">
        <v>23.5</v>
      </c>
      <c r="E79" s="100" t="s">
        <v>152</v>
      </c>
      <c r="F79" s="60">
        <v>14.3</v>
      </c>
      <c r="G79" s="60">
        <v>9.9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7.6299999999999998E-6</v>
      </c>
      <c r="D80" s="64">
        <v>7.52E-6</v>
      </c>
      <c r="E80" s="102" t="s">
        <v>157</v>
      </c>
      <c r="F80" s="61">
        <v>62.7</v>
      </c>
      <c r="G80" s="61">
        <v>56.9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196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 t="s">
        <v>198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2026-06-07T21:06:31Z</dcterms:modified>
</cp:coreProperties>
</file>