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68A6B9F7-A731-4E48-B7EF-6A0DC33D6023}" xr6:coauthVersionLast="47" xr6:coauthVersionMax="47" xr10:uidLastSave="{00000000-0000-0000-0000-000000000000}"/>
  <bookViews>
    <workbookView xWindow="26232" yWindow="13752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<sst xmlns="http://schemas.openxmlformats.org/spreadsheetml/2006/main" count="213" uniqueCount="199">
  <si>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</si>
  <si>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</si>
  <si>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</si>
  <si>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</si>
  <si>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</si>
  <si>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</si>
  <si>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</si>
  <si>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</si>
  <si>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</si>
  <si>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</si>
  <si>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</si>
  <si>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</si>
  <si>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</si>
  <si>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</si>
  <si>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</si>
  <si>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</si>
  <si>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</si>
  <si>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</si>
  <si>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</si>
  <si>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</si>
  <si>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</si>
  <si>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</si>
  <si>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</si>
  <si>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</si>
  <si>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</si>
  <si>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</si>
  <si>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</si>
  <si>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</si>
  <si>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</si>
  <si>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</si>
  <si>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</si>
  <si>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</si>
  <si>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</si>
  <si>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</si>
  <si>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</si>
  <si>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</si>
  <si>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</si>
  <si>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</si>
  <si>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</si>
  <si>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</si>
  <si>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</si>
  <si>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</si>
  <si>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</si>
  <si>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</si>
  <si>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</si>
  <si>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</si>
  <si>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</si>
  <si>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</si>
  <si>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</si>
  <si>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</si>
  <si>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</si>
  <si>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</si>
  <si>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</si>
  <si>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</si>
  <si>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</si>
  <si>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</si>
  <si>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</si>
  <si>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</si>
  <si>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</si>
  <si>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</si>
  <si>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</si>
  <si>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</si>
  <si>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</si>
  <si>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</si>
  <si>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</si>
  <si>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</si>
  <si>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</si>
  <si>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</si>
  <si>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</si>
  <si>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</si>
  <si>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</si>
  <si>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</si>
  <si>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</si>
  <si>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</si>
  <si>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</si>
  <si>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</si>
  <si>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</si>
  <si>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</si>
  <si>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</si>
  <si>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</si>
  <si>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</si>
  <si>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</si>
  <si>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</si>
  <si>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</si>
  <si>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</si>
  <si>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</si>
  <si>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</si>
  <si>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</si>
  <si>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</si>
  <si>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</si>
  <si>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</si>
  <si>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</si>
  <si>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</si>
  <si>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</si>
  <si>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</si>
  <si>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</si>
  <si>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</si>
  <si>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</si>
  <si>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</si>
  <si>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</si>
  <si>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</si>
  <si>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</si>
  <si>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</si>
  <si>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</si>
  <si>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</si>
  <si>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</si>
  <si>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</si>
  <si>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</si>
  <si>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</si>
  <si>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</si>
  <si>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</si>
  <si>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</si>
  <si>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</si>
  <si>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</si>
  <si>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</si>
  <si>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</si>
  <si>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</si>
  <si>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</si>
  <si>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</si>
  <si>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</si>
  <si>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</si>
  <si>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</si>
  <si>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</si>
  <si>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</si>
  <si>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</si>
  <si>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</si>
  <si>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</si>
  <si>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</si>
  <si>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</si>
  <si>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</si>
  <si>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</si>
  <si>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</si>
  <si>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</si>
  <si>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</si>
  <si>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</si>
  <si>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</si>
  <si>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</si>
  <si>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</si>
  <si>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</si>
  <si>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</si>
  <si>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</si>
  <si>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</si>
  <si>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</si>
  <si>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</si>
  <si>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</si>
  <si>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</si>
  <si>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</si>
  <si>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</si>
  <si>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</si>
  <si>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</si>
  <si>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</si>
  <si>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</si>
  <si>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</si>
  <si>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</si>
  <si>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</si>
  <si>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</si>
  <si>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</si>
  <si>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</si>
  <si>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</si>
  <si>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</si>
  <si>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</si>
  <si>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</si>
  <si>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</si>
  <si>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</si>
  <si>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</si>
  <si>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</si>
  <si>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</si>
  <si>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</si>
  <si>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</si>
  <si>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</si>
  <si>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</si>
  <si>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</si>
  <si>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</si>
  <si>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</si>
  <si>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</si>
  <si>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</si>
  <si>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</si>
  <si>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</si>
  <si>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</si>
  <si>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</si>
  <si>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</si>
  <si>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</si>
  <si>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</si>
  <si>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</si>
  <si>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월령 40% 이상으로 방풍막 연결</t>
    <phoneticPr fontId="3" type="noConversion"/>
  </si>
  <si>
    <t>김예은</t>
    <phoneticPr fontId="3" type="noConversion"/>
  </si>
  <si>
    <t>-</t>
    <phoneticPr fontId="3" type="noConversion"/>
  </si>
  <si>
    <t>SSE</t>
    <phoneticPr fontId="3" type="noConversion"/>
  </si>
  <si>
    <t>E_022049-022053</t>
    <phoneticPr fontId="3" type="noConversion"/>
  </si>
  <si>
    <t>E_022049-022053 PT13가스라인 교체 작업 전 촬영 함</t>
    <phoneticPr fontId="3" type="noConversion"/>
  </si>
  <si>
    <t>I_022176</t>
    <phoneticPr fontId="3" type="noConversion"/>
  </si>
  <si>
    <t>M_022208-022209:T</t>
    <phoneticPr fontId="3" type="noConversion"/>
  </si>
  <si>
    <t>S</t>
    <phoneticPr fontId="3" type="noConversion"/>
  </si>
  <si>
    <t>PT13 가스라인 Return/Supply 교체 작업 함(기기 상태는 교체 작업이 끝난 후 기입)</t>
    <phoneticPr fontId="3" type="noConversion"/>
  </si>
  <si>
    <t>L_022317-022318</t>
    <phoneticPr fontId="3" type="noConversion"/>
  </si>
  <si>
    <t>25s/29k</t>
    <phoneticPr fontId="3" type="noConversion"/>
  </si>
  <si>
    <t>25s/22k 19s/24k 13s/27k</t>
    <phoneticPr fontId="3" type="noConversion"/>
  </si>
  <si>
    <t>I_022176 filter i와 초점값 누락 됨</t>
    <phoneticPr fontId="3" type="noConversion"/>
  </si>
  <si>
    <t>DS9(영상 확인) 3회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</si>
</sst>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O75" sqref="O7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46179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84.81751824817519</v>
      </c>
      <c r="M3" s="151"/>
      <c r="N3" s="66" t="s">
        <v>3</v>
      </c>
      <c r="O3" s="151">
        <f>(P31-P33)/P31*100</f>
        <v>84.81751824817519</v>
      </c>
      <c r="P3" s="151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186</v>
      </c>
      <c r="E9" s="8">
        <v>6.6</v>
      </c>
      <c r="F9" s="8">
        <v>54.2</v>
      </c>
      <c r="G9" s="36" t="s">
        <v>192</v>
      </c>
      <c r="H9" s="8">
        <v>4.4000000000000004</v>
      </c>
      <c r="I9" s="36">
        <v>64.3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7</v>
      </c>
      <c r="F10" s="8">
        <v>51.1</v>
      </c>
      <c r="G10" s="36" t="s">
        <v>187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0.81527777777777777</v>
      </c>
      <c r="D11" s="15">
        <v>2.1</v>
      </c>
      <c r="E11" s="15">
        <v>7.9</v>
      </c>
      <c r="F11" s="15">
        <v>40.200000000000003</v>
      </c>
      <c r="G11" s="36" t="s">
        <v>187</v>
      </c>
      <c r="H11" s="15">
        <v>1.6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24.457638888888887</v>
      </c>
      <c r="D12" s="19">
        <f>AVERAGE(D9:D11)</f>
        <v>1.9</v>
      </c>
      <c r="E12" s="19">
        <f>AVERAGE(E9:E11)</f>
        <v>7.166666666666667</v>
      </c>
      <c r="F12" s="20">
        <f>AVERAGE(F9:F11)</f>
        <v>48.5</v>
      </c>
      <c r="G12" s="21"/>
      <c r="H12" s="22">
        <f>AVERAGE(H9:H11)</f>
        <v>2.4000000000000004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183</v>
      </c>
      <c r="G16" s="27" t="s">
        <v>179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0.41944444444444445</v>
      </c>
      <c r="D17" s="28">
        <v>0.42083333333333334</v>
      </c>
      <c r="E17" s="28">
        <v>0.42986111111111114</v>
      </c>
      <c r="F17" s="28">
        <v>0.81874999999999998</v>
      </c>
      <c r="G17" s="28">
        <v>0.77638888888888891</v>
      </c>
      <c r="H17" s="28"/>
      <c r="I17" s="28"/>
      <c r="J17" s="28"/>
      <c r="K17" s="28"/>
      <c r="L17" s="28"/>
      <c r="M17" s="28"/>
      <c r="N17" s="28"/>
      <c r="O17" s="28"/>
      <c r="P17" s="28">
        <v>0.86041666666666672</v>
      </c>
    </row>
    <row r="18" spans="2:16" ht="14.1" customHeight="1" x14ac:dyDescent="0.35">
      <c r="B18" s="35" t="s">
        <v>42</v>
      </c>
      <c r="C18" s="27">
        <v>22055</v>
      </c>
      <c r="D18" s="27">
        <v>22056</v>
      </c>
      <c r="E18" s="27">
        <v>22063</v>
      </c>
      <c r="F18" s="27">
        <v>22313</v>
      </c>
      <c r="G18" s="27">
        <v>22325</v>
      </c>
      <c r="H18" s="27"/>
      <c r="I18" s="27"/>
      <c r="J18" s="27"/>
      <c r="K18" s="27"/>
      <c r="L18" s="27"/>
      <c r="M18" s="27"/>
      <c r="N18" s="27"/>
      <c r="O18" s="27"/>
      <c r="P18" s="117">
        <v>22337</v>
      </c>
    </row>
    <row r="19" spans="2:16" ht="14.1" customHeight="1" thickBot="1" x14ac:dyDescent="0.4">
      <c r="B19" s="13" t="s">
        <v>43</v>
      </c>
      <c r="C19" s="29"/>
      <c r="D19" s="27">
        <v>22060</v>
      </c>
      <c r="E19" s="30">
        <v>22312</v>
      </c>
      <c r="F19" s="30">
        <v>22324</v>
      </c>
      <c r="G19" s="30">
        <v>22336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250</v>
      </c>
      <c r="F20" s="33">
        <f>IF(ISNUMBER(F18),F19-F18+1,"")</f>
        <v>12</v>
      </c>
      <c r="G20" s="33">
        <f>IF(ISNUMBER(G18),G19-G18+1,"")</f>
        <v>12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>
        <v>0.84722222222222221</v>
      </c>
      <c r="K23" s="106">
        <v>0.84722222222222221</v>
      </c>
      <c r="L23" s="116" t="s">
        <v>165</v>
      </c>
      <c r="M23" s="156" t="s">
        <v>195</v>
      </c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182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>
        <v>0.85</v>
      </c>
      <c r="K25" s="106">
        <v>0.85277777777777775</v>
      </c>
      <c r="L25" s="36" t="s">
        <v>49</v>
      </c>
      <c r="M25" s="156" t="s">
        <v>196</v>
      </c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0.38541666666666669</v>
      </c>
      <c r="D30" s="43">
        <v>5.1388888888888887E-2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0.45763888888888887</v>
      </c>
    </row>
    <row r="31" spans="2:16" ht="14.1" customHeight="1" x14ac:dyDescent="0.35">
      <c r="B31" s="37" t="s">
        <v>170</v>
      </c>
      <c r="C31" s="47">
        <v>0.38611111111111113</v>
      </c>
      <c r="D31" s="7">
        <v>5.1388888888888887E-2</v>
      </c>
      <c r="E31" s="7"/>
      <c r="F31" s="7"/>
      <c r="G31" s="7"/>
      <c r="H31" s="7"/>
      <c r="I31" s="7"/>
      <c r="J31" s="7">
        <v>2.0833333333333332E-2</v>
      </c>
      <c r="K31" s="7">
        <v>1.7361111111111112E-2</v>
      </c>
      <c r="L31" s="7"/>
      <c r="M31" s="7"/>
      <c r="N31" s="7"/>
      <c r="O31" s="48"/>
      <c r="P31" s="46">
        <f>SUM(C31:N31)</f>
        <v>0.47569444444444442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>
        <v>5.1388888888888887E-2</v>
      </c>
      <c r="E33" s="53"/>
      <c r="F33" s="53"/>
      <c r="G33" s="53"/>
      <c r="H33" s="53"/>
      <c r="I33" s="53"/>
      <c r="J33" s="53">
        <v>2.0833333333333332E-2</v>
      </c>
      <c r="K33" s="53"/>
      <c r="L33" s="53"/>
      <c r="M33" s="53"/>
      <c r="N33" s="53"/>
      <c r="O33" s="54"/>
      <c r="P33" s="55">
        <f>SUM(C33:N33)</f>
        <v>7.2222222222222215E-2</v>
      </c>
    </row>
    <row r="34" spans="2:16" ht="14.1" customHeight="1" x14ac:dyDescent="0.35">
      <c r="B34" s="109" t="s">
        <v>167</v>
      </c>
      <c r="C34" s="110">
        <f>C31-C32-C33</f>
        <v>0.38611111111111113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0.40347222222222223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188</v>
      </c>
      <c r="D36" s="147"/>
      <c r="E36" s="146" t="s">
        <v>190</v>
      </c>
      <c r="F36" s="147"/>
      <c r="G36" s="146" t="s">
        <v>191</v>
      </c>
      <c r="H36" s="147"/>
      <c r="I36" s="146" t="s">
        <v>194</v>
      </c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189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181</v>
      </c>
      <c r="C54" s="188"/>
      <c r="D54" s="188"/>
      <c r="E54" s="188"/>
      <c r="F54" s="112">
        <v>765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-130.5</v>
      </c>
      <c r="D72" s="60">
        <v>-161</v>
      </c>
      <c r="E72" s="100" t="s">
        <v>118</v>
      </c>
      <c r="F72" s="60">
        <v>22.2</v>
      </c>
      <c r="G72" s="60">
        <v>22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-126.2</v>
      </c>
      <c r="D73" s="60">
        <v>-157.30000000000001</v>
      </c>
      <c r="E73" s="102" t="s">
        <v>122</v>
      </c>
      <c r="F73" s="61">
        <v>30.6</v>
      </c>
      <c r="G73" s="61">
        <v>25.7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-211</v>
      </c>
      <c r="D74" s="60">
        <v>-209.2</v>
      </c>
      <c r="E74" s="102" t="s">
        <v>127</v>
      </c>
      <c r="F74" s="62">
        <v>15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-77.400000000000006</v>
      </c>
      <c r="D75" s="60">
        <v>-129.1</v>
      </c>
      <c r="E75" s="102" t="s">
        <v>132</v>
      </c>
      <c r="F75" s="62">
        <v>20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2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30.5</v>
      </c>
      <c r="D76" s="60">
        <v>30.7</v>
      </c>
      <c r="E76" s="102" t="s">
        <v>137</v>
      </c>
      <c r="F76" s="62">
        <v>15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29.2</v>
      </c>
      <c r="D77" s="60">
        <v>29.3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24.5</v>
      </c>
      <c r="D78" s="60">
        <v>24.4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23.1</v>
      </c>
      <c r="D79" s="60">
        <v>22.9</v>
      </c>
      <c r="E79" s="100" t="s">
        <v>152</v>
      </c>
      <c r="F79" s="60">
        <v>11.8</v>
      </c>
      <c r="G79" s="60">
        <v>8.8000000000000007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9.7799999999999995E-6</v>
      </c>
      <c r="D80" s="64">
        <v>7.5499999999999997E-6</v>
      </c>
      <c r="E80" s="102" t="s">
        <v>157</v>
      </c>
      <c r="F80" s="61">
        <v>54.7</v>
      </c>
      <c r="G80" s="61">
        <v>46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 t="s">
        <v>193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 t="s">
        <v>198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2026-06-06T20:52:08Z</dcterms:modified>
</cp:coreProperties>
</file>