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7E038741-50AF-4DBA-8C0B-08997842FC65}" xr6:coauthVersionLast="47" xr6:coauthVersionMax="47" xr10:uidLastSave="{00000000-0000-0000-0000-000000000000}"/>
  <bookViews>
    <workbookView xWindow="27108" yWindow="456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<sst xmlns="http://schemas.openxmlformats.org/spreadsheetml/2006/main" count="211" uniqueCount="196">
  <si>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</si>
  <si>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</si>
  <si>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</si>
  <si>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</si>
  <si>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</si>
  <si>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</si>
  <si>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</si>
  <si>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</si>
  <si>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</si>
  <si>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</si>
  <si>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</si>
  <si>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</si>
  <si>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</si>
  <si>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</si>
  <si>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</si>
  <si>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</si>
  <si>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</si>
  <si>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</si>
  <si>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</si>
  <si>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</si>
  <si>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</si>
  <si>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</si>
  <si>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</si>
  <si>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</si>
  <si>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</si>
  <si>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</si>
  <si>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</si>
  <si>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</si>
  <si>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</si>
  <si>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</si>
  <si>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</si>
  <si>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</si>
  <si>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</si>
  <si>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</si>
  <si>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</si>
  <si>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</si>
  <si>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</si>
  <si>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</si>
  <si>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</si>
  <si>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</si>
  <si>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</si>
  <si>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</si>
  <si>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</si>
  <si>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</si>
  <si>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</si>
  <si>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</si>
  <si>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</si>
  <si>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</si>
  <si>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</si>
  <si>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</si>
  <si>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</si>
  <si>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</si>
  <si>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</si>
  <si>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</si>
  <si>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</si>
  <si>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</si>
  <si>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</si>
  <si>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</si>
  <si>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</si>
  <si>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</si>
  <si>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</si>
  <si>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</si>
  <si>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</si>
  <si>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</si>
  <si>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</si>
  <si>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</si>
  <si>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</si>
  <si>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</si>
  <si>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</si>
  <si>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</si>
  <si>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</si>
  <si>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</si>
  <si>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</si>
  <si>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</si>
  <si>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</si>
  <si>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</si>
  <si>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</si>
  <si>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</si>
  <si>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</si>
  <si>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</si>
  <si>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</si>
  <si>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</si>
  <si>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</si>
  <si>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</si>
  <si>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</si>
  <si>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</si>
  <si>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</si>
  <si>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</si>
  <si>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</si>
  <si>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</si>
  <si>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</si>
  <si>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</si>
  <si>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</si>
  <si>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</si>
  <si>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</si>
  <si>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</si>
  <si>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</si>
  <si>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</si>
  <si>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</si>
  <si>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</si>
  <si>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</si>
  <si>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</si>
  <si>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</si>
  <si>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</si>
  <si>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</si>
  <si>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</si>
  <si>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</si>
  <si>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</si>
  <si>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</si>
  <si>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</si>
  <si>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</si>
  <si>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</si>
  <si>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</si>
  <si>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</si>
  <si>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</si>
  <si>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</si>
  <si>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</si>
  <si>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</si>
  <si>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</si>
  <si>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</si>
  <si>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</si>
  <si>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</si>
  <si>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</si>
  <si>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</si>
  <si>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</si>
  <si>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</si>
  <si>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</si>
  <si>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</si>
  <si>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</si>
  <si>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</si>
  <si>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</si>
  <si>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</si>
  <si>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</si>
  <si>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</si>
  <si>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</si>
  <si>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</si>
  <si>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</si>
  <si>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</si>
  <si>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</si>
  <si>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</si>
  <si>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</si>
  <si>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</si>
  <si>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</si>
  <si>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</si>
  <si>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</si>
  <si>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</si>
  <si>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</si>
  <si>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</si>
  <si>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</si>
  <si>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</si>
  <si>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</si>
  <si>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</si>
  <si>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</si>
  <si>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</si>
  <si>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</si>
  <si>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</si>
  <si>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</si>
  <si>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</si>
  <si>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</si>
  <si>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</si>
  <si>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</si>
  <si>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</si>
  <si>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</si>
  <si>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</si>
  <si>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</si>
  <si>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</si>
  <si>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</si>
  <si>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</si>
  <si>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</si>
  <si>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</si>
  <si>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</si>
  <si>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</si>
  <si>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</si>
  <si>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</si>
  <si>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</si>
  <si>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</si>
  <si>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</si>
  <si>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</si>
  <si>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</si>
  <si>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</si>
  <si>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</si>
  <si>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</si>
  <si>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</si>
  <si>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KSP</t>
    <phoneticPr fontId="3" type="noConversion"/>
  </si>
  <si>
    <t>신가은</t>
    <phoneticPr fontId="3" type="noConversion"/>
  </si>
  <si>
    <t>-</t>
    <phoneticPr fontId="3" type="noConversion"/>
  </si>
  <si>
    <t>월령 40% 이상으로 방풍막 연결</t>
    <phoneticPr fontId="3" type="noConversion"/>
  </si>
  <si>
    <t>[8:00] 짙은 구름으로 인한 관측 대기 / [9:10] 관측 재개</t>
    <phoneticPr fontId="3" type="noConversion"/>
  </si>
  <si>
    <t>C_021520-021521</t>
    <phoneticPr fontId="3" type="noConversion"/>
  </si>
  <si>
    <t>[10:18] 관측 위치 짙은 구름으로 인한 관측 대기 / [10:40] 관측 재개</t>
    <phoneticPr fontId="3" type="noConversion"/>
  </si>
  <si>
    <t>M_021595-021596:K</t>
    <phoneticPr fontId="3" type="noConversion"/>
  </si>
  <si>
    <t>M_021596 IC.K crash로 영상 없음</t>
    <phoneticPr fontId="3" type="noConversion"/>
  </si>
  <si>
    <t>M_021603-021604:T</t>
    <phoneticPr fontId="3" type="noConversion"/>
  </si>
  <si>
    <t>[17:02] 높은 습도(VAISALA 80% / 2.3m 92% / 외벽 및 외부 바닥 물기)로 인한 관측 대기 / [18:30] 높은 습도(VAISALA 81% / 2.3m 90%)로 인한 관측 종료</t>
    <phoneticPr fontId="3" type="noConversion"/>
  </si>
  <si>
    <t>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</si>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</sst>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46166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67.434715821812603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 t="s">
        <v>185</v>
      </c>
      <c r="E9" s="8">
        <v>12.2</v>
      </c>
      <c r="F9" s="8">
        <v>71.099999999999994</v>
      </c>
      <c r="G9" s="36" t="s">
        <v>194</v>
      </c>
      <c r="H9" s="8">
        <v>3.8</v>
      </c>
      <c r="I9" s="36">
        <v>54.3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12.6</v>
      </c>
      <c r="F10" s="8">
        <v>68</v>
      </c>
      <c r="G10" s="36" t="s">
        <v>194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185</v>
      </c>
      <c r="E11" s="15">
        <v>11.6</v>
      </c>
      <c r="F11" s="15">
        <v>81.2</v>
      </c>
      <c r="G11" s="36" t="s">
        <v>195</v>
      </c>
      <c r="H11" s="15">
        <v>1.2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24.411805555555553</v>
      </c>
      <c r="D12" s="19">
        <f>AVERAGE(D9:D11)</f>
        <v>1.1000000000000001</v>
      </c>
      <c r="E12" s="19">
        <f>AVERAGE(E9:E11)</f>
        <v>12.133333333333333</v>
      </c>
      <c r="F12" s="20">
        <f>AVERAGE(F9:F11)</f>
        <v>73.433333333333337</v>
      </c>
      <c r="G12" s="21"/>
      <c r="H12" s="22">
        <f>AVERAGE(H9:H11)</f>
        <v>1.9000000000000001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183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0.30069444444444443</v>
      </c>
      <c r="D17" s="28">
        <v>0.30138888888888887</v>
      </c>
      <c r="E17" s="28">
        <v>0.3840277777777778</v>
      </c>
      <c r="F17" s="28">
        <v>0.45555555555555555</v>
      </c>
      <c r="G17" s="28">
        <v>0.77152777777777781</v>
      </c>
      <c r="H17" s="28"/>
      <c r="I17" s="28"/>
      <c r="J17" s="28"/>
      <c r="K17" s="28"/>
      <c r="L17" s="28"/>
      <c r="M17" s="28"/>
      <c r="N17" s="28"/>
      <c r="O17" s="28"/>
      <c r="P17" s="28">
        <v>0.77569444444444446</v>
      </c>
    </row>
    <row r="18" spans="2:16" ht="14.1" customHeight="1" x14ac:dyDescent="0.35">
      <c r="B18" s="35" t="s">
        <v>42</v>
      </c>
      <c r="C18" s="27">
        <v>21489</v>
      </c>
      <c r="D18" s="27">
        <v>21490</v>
      </c>
      <c r="E18" s="27">
        <v>21496</v>
      </c>
      <c r="F18" s="27">
        <v>21528</v>
      </c>
      <c r="G18" s="27">
        <v>21695</v>
      </c>
      <c r="H18" s="27"/>
      <c r="I18" s="27"/>
      <c r="J18" s="27"/>
      <c r="K18" s="27"/>
      <c r="L18" s="27"/>
      <c r="M18" s="27"/>
      <c r="N18" s="27"/>
      <c r="O18" s="27"/>
      <c r="P18" s="117">
        <v>21700</v>
      </c>
    </row>
    <row r="19" spans="2:16" ht="14.1" customHeight="1" thickBot="1" x14ac:dyDescent="0.4">
      <c r="B19" s="13" t="s">
        <v>43</v>
      </c>
      <c r="C19" s="29"/>
      <c r="D19" s="27">
        <v>21494</v>
      </c>
      <c r="E19" s="30">
        <v>21527</v>
      </c>
      <c r="F19" s="30">
        <v>21694</v>
      </c>
      <c r="G19" s="30">
        <v>21699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32</v>
      </c>
      <c r="F20" s="33">
        <f>IF(ISNUMBER(F18),F19-F18+1,"")</f>
        <v>167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182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0.36180555555555555</v>
      </c>
      <c r="D30" s="43">
        <v>6.9444444444444448E-2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0.45208333333333334</v>
      </c>
    </row>
    <row r="31" spans="2:16" ht="14.1" customHeight="1" x14ac:dyDescent="0.35">
      <c r="B31" s="37" t="s">
        <v>170</v>
      </c>
      <c r="C31" s="47">
        <v>0.36180555555555555</v>
      </c>
      <c r="D31" s="7">
        <v>6.9444444444444448E-2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0.45208333333333334</v>
      </c>
    </row>
    <row r="32" spans="2:16" ht="14.1" customHeight="1" x14ac:dyDescent="0.35">
      <c r="B32" s="37" t="s">
        <v>65</v>
      </c>
      <c r="C32" s="49">
        <v>0.10694444444444444</v>
      </c>
      <c r="D32" s="50">
        <v>1.9444444444444445E-2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0.14722222222222223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0.25486111111111109</v>
      </c>
      <c r="D34" s="110">
        <f t="shared" ref="D34:P34" si="1">D31-D32-D33</f>
        <v>0.05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0.30486111111111114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188</v>
      </c>
      <c r="D36" s="147"/>
      <c r="E36" s="146" t="s">
        <v>190</v>
      </c>
      <c r="F36" s="147"/>
      <c r="G36" s="146" t="s">
        <v>192</v>
      </c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187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181</v>
      </c>
      <c r="C54" s="188"/>
      <c r="D54" s="188"/>
      <c r="E54" s="188"/>
      <c r="F54" s="112">
        <v>436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-159.423</v>
      </c>
      <c r="D72" s="60">
        <v>-160.03100000000001</v>
      </c>
      <c r="E72" s="100" t="s">
        <v>118</v>
      </c>
      <c r="F72" s="60">
        <v>22.1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-155.50200000000001</v>
      </c>
      <c r="D73" s="60">
        <v>-156.26300000000001</v>
      </c>
      <c r="E73" s="102" t="s">
        <v>122</v>
      </c>
      <c r="F73" s="61">
        <v>45.2</v>
      </c>
      <c r="G73" s="61">
        <v>48.5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-178.001</v>
      </c>
      <c r="D74" s="60">
        <v>-174.238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-124.404</v>
      </c>
      <c r="D75" s="60">
        <v>-126.51600000000001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32.573999999999998</v>
      </c>
      <c r="D76" s="60">
        <v>32.008000000000003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30.773</v>
      </c>
      <c r="D77" s="60">
        <v>30.274999999999999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25.863</v>
      </c>
      <c r="D78" s="60">
        <v>25.331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24.295000000000002</v>
      </c>
      <c r="D79" s="60">
        <v>23.779</v>
      </c>
      <c r="E79" s="100" t="s">
        <v>152</v>
      </c>
      <c r="F79" s="60">
        <v>15.6</v>
      </c>
      <c r="G79" s="60">
        <v>13.1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1.15E-5</v>
      </c>
      <c r="D80" s="64">
        <v>1.77E-5</v>
      </c>
      <c r="E80" s="102" t="s">
        <v>157</v>
      </c>
      <c r="F80" s="61">
        <v>65.900000000000006</v>
      </c>
      <c r="G80" s="61">
        <v>71.900000000000006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2026-05-24T18:42:51Z</dcterms:modified>
</cp:coreProperties>
</file>