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BC3C4128-DC87-47DA-A354-BEF2FF93588E}" xr6:coauthVersionLast="47" xr6:coauthVersionMax="47" xr10:uidLastSave="{00000000-0000-0000-0000-000000000000}"/>
  <bookViews>
    <workbookView xWindow="26388" yWindow="12396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<sst xmlns="http://schemas.openxmlformats.org/spreadsheetml/2006/main" count="212" uniqueCount="197">
  <si>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</si>
  <si>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</si>
  <si>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</si>
  <si>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</si>
  <si>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</si>
  <si>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</si>
  <si>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</si>
  <si>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</si>
  <si>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</si>
  <si>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</si>
  <si>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</si>
  <si>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</si>
  <si>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</si>
  <si>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</si>
  <si>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</si>
  <si>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</si>
  <si>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</si>
  <si>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</si>
  <si>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</si>
  <si>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</si>
  <si>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</si>
  <si>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</si>
  <si>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</si>
  <si>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</si>
  <si>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</si>
  <si>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</si>
  <si>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</si>
  <si>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</si>
  <si>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</si>
  <si>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</si>
  <si>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</si>
  <si>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</si>
  <si>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</si>
  <si>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</si>
  <si>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</si>
  <si>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</si>
  <si>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</si>
  <si>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</si>
  <si>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</si>
  <si>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</si>
  <si>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</si>
  <si>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</si>
  <si>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</si>
  <si>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</si>
  <si>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</si>
  <si>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</si>
  <si>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</si>
  <si>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</si>
  <si>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</si>
  <si>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</si>
  <si>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</si>
  <si>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</si>
  <si>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</si>
  <si>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</si>
  <si>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</si>
  <si>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</si>
  <si>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</si>
  <si>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</si>
  <si>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</si>
  <si>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</si>
  <si>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</si>
  <si>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</si>
  <si>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</si>
  <si>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</si>
  <si>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</si>
  <si>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</si>
  <si>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</si>
  <si>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</si>
  <si>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</si>
  <si>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</si>
  <si>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</si>
  <si>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</si>
  <si>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</si>
  <si>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</si>
  <si>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</si>
  <si>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</si>
  <si>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</si>
  <si>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</si>
  <si>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</si>
  <si>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</si>
  <si>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</si>
  <si>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</si>
  <si>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</si>
  <si>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</si>
  <si>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</si>
  <si>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</si>
  <si>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</si>
  <si>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</si>
  <si>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</si>
  <si>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</si>
  <si>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</si>
  <si>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</si>
  <si>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</si>
  <si>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</si>
  <si>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</si>
  <si>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</si>
  <si>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</si>
  <si>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</si>
  <si>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</si>
  <si>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</si>
  <si>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</si>
  <si>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</si>
  <si>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</si>
  <si>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</si>
  <si>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</si>
  <si>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</si>
  <si>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</si>
  <si>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</si>
  <si>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</si>
  <si>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</si>
  <si>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</si>
  <si>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</si>
  <si>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</si>
  <si>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</si>
  <si>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</si>
  <si>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</si>
  <si>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</si>
  <si>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</si>
  <si>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</si>
  <si>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</si>
  <si>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</si>
  <si>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</si>
  <si>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</si>
  <si>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</si>
  <si>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</si>
  <si>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</si>
  <si>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</si>
  <si>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</si>
  <si>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</si>
  <si>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</si>
  <si>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</si>
  <si>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</si>
  <si>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</si>
  <si>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</si>
  <si>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</si>
  <si>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</si>
  <si>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</si>
  <si>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</si>
  <si>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</si>
  <si>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</si>
  <si>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</si>
  <si>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</si>
  <si>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</si>
  <si>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</si>
  <si>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</si>
  <si>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</si>
  <si>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</si>
  <si>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</si>
  <si>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</si>
  <si>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</si>
  <si>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</si>
  <si>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</si>
  <si>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</si>
  <si>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</si>
  <si>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</si>
  <si>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</si>
  <si>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</si>
  <si>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</si>
  <si>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</si>
  <si>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</si>
  <si>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</si>
  <si>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</si>
  <si>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</si>
  <si>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</si>
  <si>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</si>
  <si>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</si>
  <si>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</si>
  <si>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</si>
  <si>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</si>
  <si>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</si>
  <si>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</si>
  <si>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</si>
  <si>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</si>
  <si>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</si>
  <si>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</si>
  <si>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</si>
  <si>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</si>
  <si>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</si>
  <si>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</si>
  <si>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</si>
  <si>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</si>
  <si>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</si>
  <si>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</si>
  <si>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KSP</t>
    <phoneticPr fontId="3" type="noConversion"/>
  </si>
  <si>
    <t>-</t>
    <phoneticPr fontId="3" type="noConversion"/>
  </si>
  <si>
    <t>TMT</t>
    <phoneticPr fontId="3" type="noConversion"/>
  </si>
  <si>
    <t>LSST</t>
    <phoneticPr fontId="3" type="noConversion"/>
  </si>
  <si>
    <t>돔셔터 프로그램 테스트로 인한 방풍막 연결</t>
    <phoneticPr fontId="3" type="noConversion"/>
  </si>
  <si>
    <t>10s/21k 28s/27k 35s/24k</t>
    <phoneticPr fontId="3" type="noConversion"/>
  </si>
  <si>
    <t>7s/23k 10s/24k 14s/24k</t>
    <phoneticPr fontId="3" type="noConversion"/>
  </si>
  <si>
    <t>M_021434</t>
    <phoneticPr fontId="3" type="noConversion"/>
  </si>
  <si>
    <t>I_021437</t>
    <phoneticPr fontId="3" type="noConversion"/>
  </si>
  <si>
    <t>I_021437 filter i와 초점값 누락</t>
    <phoneticPr fontId="3" type="noConversion"/>
  </si>
  <si>
    <t>[9:30] 맞바람은 아니지만 (풍향 SE/ 망원경 NE) 풍속(8~14m/s)이 빠름/ FSA 습도 25% 넘어 감</t>
    <phoneticPr fontId="3" type="noConversion"/>
  </si>
  <si>
    <t>[9:45] 높은 습도(vaisala 81%/2.3m 93%/ 외벽물기) 및 강풍(8~14m/s)으로 인한 관측 대기/ 높은 습도(vaisala 86%/2.3m 95%)로 인한 관측 종료</t>
    <phoneticPr fontId="3" type="noConversion"/>
  </si>
  <si>
    <t>E</t>
    <phoneticPr fontId="3" type="noConversion"/>
  </si>
  <si>
    <t>ENE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</si>
</sst>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46164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14.117647058823527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>
        <v>1.6</v>
      </c>
      <c r="E9" s="8">
        <v>9.6999999999999993</v>
      </c>
      <c r="F9" s="8">
        <v>74.5</v>
      </c>
      <c r="G9" s="36" t="s">
        <v>195</v>
      </c>
      <c r="H9" s="8">
        <v>5.8</v>
      </c>
      <c r="I9" s="36">
        <v>33.4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7</v>
      </c>
      <c r="F10" s="8">
        <v>88.3</v>
      </c>
      <c r="G10" s="36" t="s">
        <v>195</v>
      </c>
      <c r="H10" s="8">
        <v>8.1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184</v>
      </c>
      <c r="E11" s="15">
        <v>6.4</v>
      </c>
      <c r="F11" s="15">
        <v>86.8</v>
      </c>
      <c r="G11" s="36" t="s">
        <v>196</v>
      </c>
      <c r="H11" s="15">
        <v>2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24.390277777777779</v>
      </c>
      <c r="D12" s="19">
        <f>AVERAGE(D9:D11)</f>
        <v>1.6</v>
      </c>
      <c r="E12" s="19">
        <f>AVERAGE(E9:E11)</f>
        <v>7.7</v>
      </c>
      <c r="F12" s="20">
        <f>AVERAGE(F9:F11)</f>
        <v>83.2</v>
      </c>
      <c r="G12" s="21"/>
      <c r="H12" s="22">
        <f>AVERAGE(H9:H11)</f>
        <v>5.3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185</v>
      </c>
      <c r="F16" s="27" t="s">
        <v>186</v>
      </c>
      <c r="G16" s="27" t="s">
        <v>183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0.30486111111111114</v>
      </c>
      <c r="D17" s="28">
        <v>0.30625000000000002</v>
      </c>
      <c r="E17" s="28">
        <v>0.33124999999999999</v>
      </c>
      <c r="F17" s="28">
        <v>0.35486111111111113</v>
      </c>
      <c r="G17" s="28">
        <v>0.38055555555555554</v>
      </c>
      <c r="H17" s="28">
        <v>0.75</v>
      </c>
      <c r="I17" s="28"/>
      <c r="J17" s="28"/>
      <c r="K17" s="28"/>
      <c r="L17" s="28"/>
      <c r="M17" s="28"/>
      <c r="N17" s="28"/>
      <c r="O17" s="28"/>
      <c r="P17" s="28">
        <v>0.75347222222222221</v>
      </c>
    </row>
    <row r="18" spans="2:16" ht="14.1" customHeight="1" x14ac:dyDescent="0.35">
      <c r="B18" s="35" t="s">
        <v>42</v>
      </c>
      <c r="C18" s="27">
        <v>21406</v>
      </c>
      <c r="D18" s="27">
        <v>21407</v>
      </c>
      <c r="E18" s="27">
        <v>21424</v>
      </c>
      <c r="F18" s="27">
        <v>21438</v>
      </c>
      <c r="G18" s="27">
        <v>21454</v>
      </c>
      <c r="H18" s="27">
        <v>21471</v>
      </c>
      <c r="I18" s="27"/>
      <c r="J18" s="27"/>
      <c r="K18" s="27"/>
      <c r="L18" s="27"/>
      <c r="M18" s="27"/>
      <c r="N18" s="27"/>
      <c r="O18" s="27"/>
      <c r="P18" s="117">
        <v>21476</v>
      </c>
    </row>
    <row r="19" spans="2:16" ht="14.1" customHeight="1" thickBot="1" x14ac:dyDescent="0.4">
      <c r="B19" s="13" t="s">
        <v>43</v>
      </c>
      <c r="C19" s="29"/>
      <c r="D19" s="27">
        <v>21419</v>
      </c>
      <c r="E19" s="30">
        <v>21437</v>
      </c>
      <c r="F19" s="30">
        <v>21453</v>
      </c>
      <c r="G19" s="30">
        <v>21470</v>
      </c>
      <c r="H19" s="30">
        <v>21475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14</v>
      </c>
      <c r="F20" s="33">
        <f>IF(ISNUMBER(F18),F19-F18+1,"")</f>
        <v>16</v>
      </c>
      <c r="G20" s="33">
        <f>IF(ISNUMBER(G18),G19-G18+1,"")</f>
        <v>17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>
        <v>0.31874999999999998</v>
      </c>
      <c r="D23" s="116">
        <v>0.32013888888888886</v>
      </c>
      <c r="E23" s="36" t="s">
        <v>48</v>
      </c>
      <c r="F23" s="165" t="s">
        <v>189</v>
      </c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>
        <v>0.3215277777777778</v>
      </c>
      <c r="D25" s="116">
        <v>0.32430555555555557</v>
      </c>
      <c r="E25" s="113" t="s">
        <v>171</v>
      </c>
      <c r="F25" s="165" t="s">
        <v>188</v>
      </c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0.35555555555555557</v>
      </c>
      <c r="D30" s="43">
        <v>7.3611111111111113E-2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</v>
      </c>
    </row>
    <row r="31" spans="2:16" ht="14.1" customHeight="1" x14ac:dyDescent="0.35">
      <c r="B31" s="37" t="s">
        <v>170</v>
      </c>
      <c r="C31" s="47">
        <v>0.35555555555555557</v>
      </c>
      <c r="D31" s="7">
        <v>7.3611111111111113E-2</v>
      </c>
      <c r="E31" s="7"/>
      <c r="F31" s="7"/>
      <c r="G31" s="7"/>
      <c r="H31" s="7"/>
      <c r="I31" s="7"/>
      <c r="J31" s="7">
        <v>2.2916666666666665E-2</v>
      </c>
      <c r="K31" s="7">
        <v>2.013888888888889E-2</v>
      </c>
      <c r="L31" s="7"/>
      <c r="M31" s="7"/>
      <c r="N31" s="7"/>
      <c r="O31" s="48"/>
      <c r="P31" s="46">
        <f>SUM(C31:N31)</f>
        <v>0.47222222222222221</v>
      </c>
    </row>
    <row r="32" spans="2:16" ht="14.1" customHeight="1" x14ac:dyDescent="0.35">
      <c r="B32" s="37" t="s">
        <v>65</v>
      </c>
      <c r="C32" s="49">
        <v>0.35555555555555557</v>
      </c>
      <c r="D32" s="50">
        <v>0.05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0.40555555555555556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2.361111111111111E-2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2.013888888888889E-2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6.6666666666666652E-2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190</v>
      </c>
      <c r="D36" s="156"/>
      <c r="E36" s="155" t="s">
        <v>191</v>
      </c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192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293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</v>
      </c>
      <c r="D72" s="60">
        <v>-160.6</v>
      </c>
      <c r="E72" s="100" t="s">
        <v>118</v>
      </c>
      <c r="F72" s="60">
        <v>21.8</v>
      </c>
      <c r="G72" s="60">
        <v>20.100000000000001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-155.69999999999999</v>
      </c>
      <c r="D73" s="60">
        <v>-156.80000000000001</v>
      </c>
      <c r="E73" s="102" t="s">
        <v>122</v>
      </c>
      <c r="F73" s="61">
        <v>40.200000000000003</v>
      </c>
      <c r="G73" s="61">
        <v>40.9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-180.1</v>
      </c>
      <c r="D74" s="60">
        <v>-181.5</v>
      </c>
      <c r="E74" s="102" t="s">
        <v>127</v>
      </c>
      <c r="F74" s="62">
        <v>10</v>
      </c>
      <c r="G74" s="62">
        <v>10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-124.9</v>
      </c>
      <c r="D75" s="60">
        <v>-127.6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32.4</v>
      </c>
      <c r="D76" s="60">
        <v>31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30.4</v>
      </c>
      <c r="D77" s="60">
        <v>29.6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25.5</v>
      </c>
      <c r="D78" s="60">
        <v>24.7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23.9</v>
      </c>
      <c r="D79" s="60">
        <v>23.1</v>
      </c>
      <c r="E79" s="100" t="s">
        <v>152</v>
      </c>
      <c r="F79" s="60">
        <v>14.8</v>
      </c>
      <c r="G79" s="60">
        <v>10.6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9.9499999999999996E-6</v>
      </c>
      <c r="D80" s="64">
        <v>9.4199999999999996E-6</v>
      </c>
      <c r="E80" s="102" t="s">
        <v>157</v>
      </c>
      <c r="F80" s="61">
        <v>58.3</v>
      </c>
      <c r="G80" s="61">
        <v>74.7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187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193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2026-05-22T18:10:42Z</dcterms:modified>
</cp:coreProperties>
</file>