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44DE7B2C-A042-4D7A-8774-C8CB5FB39328}" xr6:coauthVersionLast="47" xr6:coauthVersionMax="47" xr10:uidLastSave="{00000000-0000-0000-0000-000000000000}"/>
  <bookViews>
    <workbookView xWindow="26712" yWindow="12528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<sst xmlns="http://schemas.openxmlformats.org/spreadsheetml/2006/main" count="208" uniqueCount="193">
  <si>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</si>
  <si>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</si>
  <si>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</si>
  <si>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</si>
  <si>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</si>
  <si>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</si>
  <si>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</si>
  <si>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</si>
  <si>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</si>
  <si>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</si>
  <si>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</si>
  <si>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</si>
  <si>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</si>
  <si>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</si>
  <si>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</si>
  <si>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</si>
  <si>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</si>
  <si>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</si>
  <si>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</si>
  <si>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</si>
  <si>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</si>
  <si>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</si>
  <si>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</si>
  <si>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</si>
  <si>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</si>
  <si>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</si>
  <si>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</si>
  <si>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</si>
  <si>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</si>
  <si>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</si>
  <si>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</si>
  <si>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</si>
  <si>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</si>
  <si>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</si>
  <si>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</si>
  <si>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</si>
  <si>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</si>
  <si>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</si>
  <si>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</si>
  <si>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</si>
  <si>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</si>
  <si>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</si>
  <si>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</si>
  <si>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</si>
  <si>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</si>
  <si>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</si>
  <si>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</si>
  <si>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</si>
  <si>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</si>
  <si>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</si>
  <si>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</si>
  <si>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</si>
  <si>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</si>
  <si>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</si>
  <si>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</si>
  <si>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</si>
  <si>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</si>
  <si>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</si>
  <si>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</si>
  <si>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</si>
  <si>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</si>
  <si>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</si>
  <si>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</si>
  <si>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</si>
  <si>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</si>
  <si>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</si>
  <si>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</si>
  <si>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</si>
  <si>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</si>
  <si>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</si>
  <si>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</si>
  <si>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</si>
  <si>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</si>
  <si>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</si>
  <si>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</si>
  <si>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</si>
  <si>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</si>
  <si>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</si>
  <si>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</si>
  <si>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</si>
  <si>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</si>
  <si>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</si>
  <si>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</si>
  <si>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</si>
  <si>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</si>
  <si>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</si>
  <si>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</si>
  <si>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</si>
  <si>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</si>
  <si>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</si>
  <si>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</si>
  <si>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</si>
  <si>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</si>
  <si>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</si>
  <si>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</si>
  <si>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</si>
  <si>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</si>
  <si>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</si>
  <si>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</si>
  <si>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</si>
  <si>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</si>
  <si>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</si>
  <si>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</si>
  <si>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</si>
  <si>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</si>
  <si>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</si>
  <si>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</si>
  <si>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</si>
  <si>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</si>
  <si>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</si>
  <si>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</si>
  <si>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</si>
  <si>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</si>
  <si>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</si>
  <si>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</si>
  <si>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</si>
  <si>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</si>
  <si>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</si>
  <si>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</si>
  <si>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</si>
  <si>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</si>
  <si>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</si>
  <si>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</si>
  <si>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</si>
  <si>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</si>
  <si>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</si>
  <si>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</si>
  <si>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</si>
  <si>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</si>
  <si>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</si>
  <si>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</si>
  <si>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</si>
  <si>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</si>
  <si>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</si>
  <si>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</si>
  <si>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</si>
  <si>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</si>
  <si>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</si>
  <si>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</si>
  <si>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</si>
  <si>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</si>
  <si>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</si>
  <si>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</si>
  <si>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</si>
  <si>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</si>
  <si>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</si>
  <si>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</si>
  <si>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</si>
  <si>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</si>
  <si>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</si>
  <si>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</si>
  <si>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</si>
  <si>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</si>
  <si>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</si>
  <si>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</si>
  <si>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</si>
  <si>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</si>
  <si>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</si>
  <si>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</si>
  <si>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</si>
  <si>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</si>
  <si>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</si>
  <si>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</si>
  <si>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</si>
  <si>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</si>
  <si>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</si>
  <si>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</si>
  <si>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</si>
  <si>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</si>
  <si>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</si>
  <si>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</si>
  <si>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</si>
  <si>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</si>
  <si>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</si>
  <si>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</si>
  <si>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</si>
  <si>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</si>
  <si>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</si>
  <si>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</si>
  <si>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</si>
  <si>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</si>
  <si>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</si>
  <si>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</si>
  <si>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</si>
  <si>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</si>
  <si>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</si>
  <si>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LSST</t>
    <phoneticPr fontId="3" type="noConversion"/>
  </si>
  <si>
    <t>돔셔터 프로그램 테스트로 인한 방풍막 연결</t>
    <phoneticPr fontId="3" type="noConversion"/>
  </si>
  <si>
    <t>DIR-KSP</t>
    <phoneticPr fontId="3" type="noConversion"/>
  </si>
  <si>
    <t>[8:00] 높은 습도(vaisala 80%/2.3m 90%/ 외벽 심한 습기)로 인한 관측 대기/ [8:40] 관측 재개</t>
    <phoneticPr fontId="3" type="noConversion"/>
  </si>
  <si>
    <t>[10:50] 높은 습도(vaisala 81%/2.3m 94%/ 외벽과 외부 바닥에 심한 습기)로 인한 관측 대기/ [16:00] 관측 재개</t>
    <phoneticPr fontId="3" type="noConversion"/>
  </si>
  <si>
    <t>[19:00-19:50] IC G/IC Gui 정상작동 중이나 그래프 기록이 안 나옴/ gmon관련 프로그램 재실행 후 빈 시간이 표시 안된 상태로 기록이 이어짐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</si>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</sst>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5" sqref="G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46162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51.911764705882348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184</v>
      </c>
      <c r="E9" s="8">
        <v>5.4</v>
      </c>
      <c r="F9" s="8">
        <v>80.5</v>
      </c>
      <c r="G9" s="36" t="s">
        <v>192</v>
      </c>
      <c r="H9" s="8">
        <v>2.8</v>
      </c>
      <c r="I9" s="36">
        <v>15.4</v>
      </c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4.5</v>
      </c>
      <c r="F10" s="8">
        <v>85.4</v>
      </c>
      <c r="G10" s="36" t="s">
        <v>192</v>
      </c>
      <c r="H10" s="8">
        <v>5.7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0.80902777777777779</v>
      </c>
      <c r="D11" s="15">
        <v>1</v>
      </c>
      <c r="E11" s="15">
        <v>6.7</v>
      </c>
      <c r="F11" s="15">
        <v>63.8</v>
      </c>
      <c r="G11" s="36" t="s">
        <v>185</v>
      </c>
      <c r="H11" s="15">
        <v>6.8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24.449305555555558</v>
      </c>
      <c r="D12" s="19">
        <f>AVERAGE(D9:D11)</f>
        <v>1</v>
      </c>
      <c r="E12" s="19">
        <f>AVERAGE(E9:E11)</f>
        <v>5.5333333333333341</v>
      </c>
      <c r="F12" s="20">
        <f>AVERAGE(F9:F11)</f>
        <v>76.566666666666663</v>
      </c>
      <c r="G12" s="21"/>
      <c r="H12" s="22">
        <f>AVERAGE(H9:H11)</f>
        <v>5.1000000000000005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188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0.30902777777777779</v>
      </c>
      <c r="D17" s="28">
        <v>0.30972222222222223</v>
      </c>
      <c r="E17" s="28">
        <v>0.36319444444444443</v>
      </c>
      <c r="F17" s="28">
        <v>0.38472222222222224</v>
      </c>
      <c r="G17" s="28">
        <v>0.66874999999999996</v>
      </c>
      <c r="H17" s="28">
        <v>0.84027777777777779</v>
      </c>
      <c r="I17" s="28"/>
      <c r="J17" s="28"/>
      <c r="K17" s="28"/>
      <c r="L17" s="28"/>
      <c r="M17" s="28"/>
      <c r="N17" s="28"/>
      <c r="O17" s="28"/>
      <c r="P17" s="28">
        <v>0.84444444444444444</v>
      </c>
    </row>
    <row r="18" spans="2:16" ht="14.1" customHeight="1" x14ac:dyDescent="0.35">
      <c r="B18" s="35" t="s">
        <v>42</v>
      </c>
      <c r="C18" s="27">
        <v>21040</v>
      </c>
      <c r="D18" s="27">
        <v>21041</v>
      </c>
      <c r="E18" s="27">
        <v>21048</v>
      </c>
      <c r="F18" s="27">
        <v>21057</v>
      </c>
      <c r="G18" s="27">
        <v>21102</v>
      </c>
      <c r="H18" s="27">
        <v>21211</v>
      </c>
      <c r="I18" s="27"/>
      <c r="J18" s="27"/>
      <c r="K18" s="27"/>
      <c r="L18" s="27"/>
      <c r="M18" s="27"/>
      <c r="N18" s="27"/>
      <c r="O18" s="27"/>
      <c r="P18" s="192">
        <v>21216</v>
      </c>
    </row>
    <row r="19" spans="2:16" ht="14.1" customHeight="1" thickBot="1" x14ac:dyDescent="0.4">
      <c r="B19" s="13" t="s">
        <v>43</v>
      </c>
      <c r="C19" s="29"/>
      <c r="D19" s="27">
        <v>21045</v>
      </c>
      <c r="E19" s="30">
        <v>21056</v>
      </c>
      <c r="F19" s="30">
        <v>21101</v>
      </c>
      <c r="G19" s="30">
        <v>21210</v>
      </c>
      <c r="H19" s="30">
        <v>21215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</v>
      </c>
      <c r="F20" s="33">
        <f>IF(ISNUMBER(F18),F19-F18+1,"")</f>
        <v>45</v>
      </c>
      <c r="G20" s="33">
        <f>IF(ISNUMBER(G18),G19-G18+1,"")</f>
        <v>109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0.34930555555555554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>
        <v>7.9166666666666663E-2</v>
      </c>
      <c r="O30" s="45"/>
      <c r="P30" s="46">
        <f>SUM(C30:J30,L30:N30)</f>
        <v>0.44930555555555551</v>
      </c>
    </row>
    <row r="31" spans="2:16" ht="14.1" customHeight="1" x14ac:dyDescent="0.35">
      <c r="B31" s="37" t="s">
        <v>170</v>
      </c>
      <c r="C31" s="47">
        <v>0.37222222222222223</v>
      </c>
      <c r="D31" s="7">
        <v>7.9166666666666663E-2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0.47222222222222221</v>
      </c>
    </row>
    <row r="32" spans="2:16" ht="14.1" customHeight="1" x14ac:dyDescent="0.35">
      <c r="B32" s="37" t="s">
        <v>65</v>
      </c>
      <c r="C32" s="49">
        <v>0.20902777777777778</v>
      </c>
      <c r="D32" s="50">
        <v>1.3194444444444444E-2</v>
      </c>
      <c r="E32" s="50"/>
      <c r="F32" s="50"/>
      <c r="G32" s="50"/>
      <c r="H32" s="50"/>
      <c r="I32" s="50"/>
      <c r="J32" s="50">
        <v>4.8611111111111112E-3</v>
      </c>
      <c r="K32" s="50"/>
      <c r="L32" s="50"/>
      <c r="M32" s="50"/>
      <c r="N32" s="50"/>
      <c r="O32" s="51"/>
      <c r="P32" s="46">
        <f>SUM(C32:N32)</f>
        <v>0.22708333333333336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0.16319444444444445</v>
      </c>
      <c r="D34" s="110">
        <f t="shared" ref="D34:P34" si="1">D31-D32-D33</f>
        <v>6.5972222222222224E-2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1.5972222222222221E-2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0.24513888888888885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95"/>
      <c r="H40" s="195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189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9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222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-159.69999999999999</v>
      </c>
      <c r="D72" s="60">
        <v>-161.30000000000001</v>
      </c>
      <c r="E72" s="100" t="s">
        <v>118</v>
      </c>
      <c r="F72" s="60">
        <v>21.3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-155.80000000000001</v>
      </c>
      <c r="D73" s="60">
        <v>-157.6</v>
      </c>
      <c r="E73" s="102" t="s">
        <v>122</v>
      </c>
      <c r="F73" s="61">
        <v>38.1</v>
      </c>
      <c r="G73" s="61">
        <v>32.1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-177.8</v>
      </c>
      <c r="D74" s="60">
        <v>-181.6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-124.5</v>
      </c>
      <c r="D75" s="60">
        <v>-129.6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31.9</v>
      </c>
      <c r="D76" s="60">
        <v>30.1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</v>
      </c>
      <c r="D77" s="60">
        <v>28.9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25.1</v>
      </c>
      <c r="D78" s="60">
        <v>24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</v>
      </c>
      <c r="D79" s="60">
        <v>22.5</v>
      </c>
      <c r="E79" s="100" t="s">
        <v>152</v>
      </c>
      <c r="F79" s="60">
        <v>14.6</v>
      </c>
      <c r="G79" s="60">
        <v>8.3000000000000007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1.1199999999999999E-5</v>
      </c>
      <c r="D80" s="64">
        <v>9.4599999999999992E-6</v>
      </c>
      <c r="E80" s="102" t="s">
        <v>157</v>
      </c>
      <c r="F80" s="61">
        <v>55.4</v>
      </c>
      <c r="G80" s="61">
        <v>68.2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2026-05-20T20:23:08Z</dcterms:modified>
</cp:coreProperties>
</file>