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D2F090AF-ED3F-4B3D-8F7B-D5B52460B48F}" xr6:coauthVersionLast="47" xr6:coauthVersionMax="47" xr10:uidLastSave="{00000000-0000-0000-0000-000000000000}"/>
  <bookViews>
    <workbookView xWindow="768" yWindow="768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<sst xmlns="http://schemas.openxmlformats.org/spreadsheetml/2006/main" count="205" uniqueCount="190">
  <si>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</si>
  <si>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</si>
  <si>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</si>
  <si>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</si>
  <si>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</si>
  <si>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</si>
  <si>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</si>
  <si>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</si>
  <si>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</si>
  <si>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</si>
  <si>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</si>
  <si>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</si>
  <si>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</si>
  <si>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</si>
  <si>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</si>
  <si>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</si>
  <si>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</si>
  <si>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</si>
  <si>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</si>
  <si>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</si>
  <si>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</si>
  <si>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</si>
  <si>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</si>
  <si>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</si>
  <si>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</si>
  <si>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</si>
  <si>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</si>
  <si>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</si>
  <si>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</si>
  <si>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</si>
  <si>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</si>
  <si>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</si>
  <si>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</si>
  <si>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</si>
  <si>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</si>
  <si>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</si>
  <si>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</si>
  <si>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</si>
  <si>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</si>
  <si>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</si>
  <si>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</si>
  <si>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</si>
  <si>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</si>
  <si>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</si>
  <si>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</si>
  <si>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</si>
  <si>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</si>
  <si>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</si>
  <si>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</si>
  <si>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</si>
  <si>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</si>
  <si>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</si>
  <si>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</si>
  <si>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</si>
  <si>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</si>
  <si>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</si>
  <si>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</si>
  <si>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</si>
  <si>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</si>
  <si>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</si>
  <si>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</si>
  <si>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</si>
  <si>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</si>
  <si>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</si>
  <si>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</si>
  <si>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</si>
  <si>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</si>
  <si>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</si>
  <si>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</si>
  <si>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</si>
  <si>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</si>
  <si>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</si>
  <si>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</si>
  <si>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</si>
  <si>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</si>
  <si>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</si>
  <si>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</si>
  <si>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</si>
  <si>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</si>
  <si>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</si>
  <si>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</si>
  <si>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</si>
  <si>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</si>
  <si>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</si>
  <si>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</si>
  <si>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</si>
  <si>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</si>
  <si>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</si>
  <si>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</si>
  <si>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</si>
  <si>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</si>
  <si>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</si>
  <si>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</si>
  <si>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</si>
  <si>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</si>
  <si>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</si>
  <si>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</si>
  <si>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</si>
  <si>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</si>
  <si>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</si>
  <si>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</si>
  <si>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</si>
  <si>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</si>
  <si>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</si>
  <si>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</si>
  <si>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</si>
  <si>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</si>
  <si>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</si>
  <si>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</si>
  <si>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</si>
  <si>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</si>
  <si>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</si>
  <si>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</si>
  <si>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</si>
  <si>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</si>
  <si>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</si>
  <si>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</si>
  <si>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</si>
  <si>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</si>
  <si>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</si>
  <si>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</si>
  <si>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</si>
  <si>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</si>
  <si>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</si>
  <si>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</si>
  <si>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</si>
  <si>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</si>
  <si>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</si>
  <si>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</si>
  <si>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</si>
  <si>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</si>
  <si>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</si>
  <si>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</si>
  <si>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</si>
  <si>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</si>
  <si>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</si>
  <si>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</si>
  <si>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</si>
  <si>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</si>
  <si>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</si>
  <si>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</si>
  <si>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</si>
  <si>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</si>
  <si>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</si>
  <si>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</si>
  <si>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</si>
  <si>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</si>
  <si>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</si>
  <si>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</si>
  <si>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</si>
  <si>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</si>
  <si>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</si>
  <si>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</si>
  <si>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</si>
  <si>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</si>
  <si>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</si>
  <si>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</si>
  <si>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</si>
  <si>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</si>
  <si>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</si>
  <si>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</si>
  <si>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</si>
  <si>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</si>
  <si>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</si>
  <si>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</si>
  <si>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</si>
  <si>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</si>
  <si>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</si>
  <si>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</si>
  <si>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</si>
  <si>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</si>
  <si>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</si>
  <si>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</si>
  <si>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</si>
  <si>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</si>
  <si>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</si>
  <si>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</si>
  <si>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</si>
  <si>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</si>
  <si>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</si>
  <si>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</si>
  <si>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</si>
  <si>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</si>
  <si>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돔셔터 프로그램 테스트로 인한 방풍막 연결</t>
    <phoneticPr fontId="3" type="noConversion"/>
  </si>
  <si>
    <t>-</t>
    <phoneticPr fontId="3" type="noConversion"/>
  </si>
  <si>
    <t>[8:00] 비로 인한 관측 대기 후 [18:00] 짙은 구름 및 높은 습도(vaisala 90%/2.3m 95%)로 인한 관측 종료</t>
    <phoneticPr fontId="3" type="noConversion"/>
  </si>
  <si>
    <t>ESE</t>
    <phoneticPr fontId="3" type="noConversion"/>
  </si>
  <si>
    <t>SE</t>
    <phoneticPr fontId="3" type="noConversion"/>
  </si>
  <si>
    <t>S</t>
    <phoneticPr fontId="3" type="noConversion"/>
  </si>
  <si>
    <t>계속되는 높은 습도로 12일 부터 charcoal ( PT13)의 온도가 서서히 오르고 있음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</si>
</sst>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B87" sqref="B87:P87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46161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0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0.36041666666666666</v>
      </c>
      <c r="D9" s="8" t="s">
        <v>184</v>
      </c>
      <c r="E9" s="8">
        <v>7.9</v>
      </c>
      <c r="F9" s="8">
        <v>89.2</v>
      </c>
      <c r="G9" s="36" t="s">
        <v>186</v>
      </c>
      <c r="H9" s="8">
        <v>4</v>
      </c>
      <c r="I9" s="36">
        <v>8.6</v>
      </c>
      <c r="J9" s="9">
        <f>IF(L9, 1, 0) + IF(M9, 2, 0) + IF(N9, 4, 0) + IF(O9, 8, 0) + IF(P9, 16, 0)</f>
        <v>16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1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6.3</v>
      </c>
      <c r="F10" s="8">
        <v>89.5</v>
      </c>
      <c r="G10" s="36" t="s">
        <v>187</v>
      </c>
      <c r="H10" s="8">
        <v>5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184</v>
      </c>
      <c r="E11" s="15">
        <v>5.6</v>
      </c>
      <c r="F11" s="15">
        <v>89.8</v>
      </c>
      <c r="G11" s="36" t="s">
        <v>188</v>
      </c>
      <c r="H11" s="15">
        <v>5.3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24.389583333333334</v>
      </c>
      <c r="D12" s="19" t="e">
        <f>AVERAGE(D9:D11)</f>
        <v>#DIV/0!</v>
      </c>
      <c r="E12" s="19">
        <f>AVERAGE(E9:E11)</f>
        <v>6.5999999999999988</v>
      </c>
      <c r="F12" s="20">
        <f>AVERAGE(F9:F11)</f>
        <v>89.5</v>
      </c>
      <c r="G12" s="21"/>
      <c r="H12" s="22">
        <f>AVERAGE(H9:H11)</f>
        <v>4.7666666666666666</v>
      </c>
      <c r="I12" s="23"/>
      <c r="J12" s="24">
        <f>AVERAGE(J9:J11)</f>
        <v>10.666666666666666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0.29722222222222222</v>
      </c>
      <c r="D17" s="28">
        <v>0.2986111111111111</v>
      </c>
      <c r="E17" s="28">
        <v>0.75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0.75416666666666665</v>
      </c>
    </row>
    <row r="18" spans="2:16" ht="14.1" customHeight="1" x14ac:dyDescent="0.35">
      <c r="B18" s="35" t="s">
        <v>42</v>
      </c>
      <c r="C18" s="27">
        <v>21028</v>
      </c>
      <c r="D18" s="27">
        <v>21029</v>
      </c>
      <c r="E18" s="27">
        <v>21034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21039</v>
      </c>
    </row>
    <row r="19" spans="2:16" ht="14.1" customHeight="1" thickBot="1" x14ac:dyDescent="0.4">
      <c r="B19" s="13" t="s">
        <v>43</v>
      </c>
      <c r="C19" s="29"/>
      <c r="D19" s="27">
        <v>21033</v>
      </c>
      <c r="E19" s="30">
        <v>21038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0.34583333333333333</v>
      </c>
      <c r="D30" s="43">
        <v>8.1944444444444445E-2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0.44861111111111107</v>
      </c>
    </row>
    <row r="31" spans="2:16" ht="14.1" customHeight="1" x14ac:dyDescent="0.35">
      <c r="B31" s="37" t="s">
        <v>170</v>
      </c>
      <c r="C31" s="47">
        <v>0.34583333333333333</v>
      </c>
      <c r="D31" s="7">
        <v>8.1944444444444445E-2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0.44861111111111107</v>
      </c>
    </row>
    <row r="32" spans="2:16" ht="14.1" customHeight="1" x14ac:dyDescent="0.35">
      <c r="B32" s="37" t="s">
        <v>65</v>
      </c>
      <c r="C32" s="49">
        <v>0.34583333333333333</v>
      </c>
      <c r="D32" s="50">
        <v>8.1944444444444445E-2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0.44861111111111107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185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132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-159.6</v>
      </c>
      <c r="D72" s="60">
        <v>-160.30000000000001</v>
      </c>
      <c r="E72" s="100" t="s">
        <v>118</v>
      </c>
      <c r="F72" s="60">
        <v>22.1</v>
      </c>
      <c r="G72" s="60">
        <v>21.3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-156</v>
      </c>
      <c r="D73" s="60">
        <v>-156.6</v>
      </c>
      <c r="E73" s="102" t="s">
        <v>122</v>
      </c>
      <c r="F73" s="61">
        <v>53.2</v>
      </c>
      <c r="G73" s="61">
        <v>43.1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-179.3</v>
      </c>
      <c r="D74" s="60">
        <v>-179.5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-125.3</v>
      </c>
      <c r="D75" s="60">
        <v>-126.9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31.8</v>
      </c>
      <c r="D76" s="60">
        <v>31.2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30.1</v>
      </c>
      <c r="D77" s="60">
        <v>29.5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25.2</v>
      </c>
      <c r="D78" s="60">
        <v>24.6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23.7</v>
      </c>
      <c r="D79" s="60">
        <v>23.1</v>
      </c>
      <c r="E79" s="100" t="s">
        <v>152</v>
      </c>
      <c r="F79" s="60">
        <v>13.8</v>
      </c>
      <c r="G79" s="60">
        <v>11.6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1.06E-5</v>
      </c>
      <c r="D80" s="64">
        <v>1.04E-5</v>
      </c>
      <c r="E80" s="102" t="s">
        <v>157</v>
      </c>
      <c r="F80" s="61">
        <v>70.2</v>
      </c>
      <c r="G80" s="61">
        <v>67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183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 t="s">
        <v>189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2026-05-19T18:14:20Z</dcterms:modified>
</cp:coreProperties>
</file>