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4\"/>
    </mc:Choice>
  </mc:AlternateContent>
  <xr:revisionPtr revIDLastSave="0" documentId="13_ncr:1_{61C9562A-2B37-4618-AC5D-C315639F6AF6}" xr6:coauthVersionLast="47" xr6:coauthVersionMax="47" xr10:uidLastSave="{00000000-0000-0000-0000-000000000000}"/>
  <bookViews>
    <workbookView xWindow="25416" yWindow="5040" windowWidth="20508" windowHeight="17064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<sst xmlns="http://schemas.openxmlformats.org/spreadsheetml/2006/main" count="211" uniqueCount="197">
  <si>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</si>
  <si>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</si>
  <si>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</si>
  <si>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</si>
  <si>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</si>
  <si>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</si>
  <si>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</si>
  <si>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</si>
  <si>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</si>
  <si>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</si>
  <si>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</si>
  <si>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</si>
  <si>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</si>
  <si>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</si>
  <si>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</si>
  <si>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</si>
  <si>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</si>
  <si>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</si>
  <si>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</si>
  <si>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</si>
  <si>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</si>
  <si>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</si>
  <si>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</si>
  <si>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</si>
  <si>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</si>
  <si>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</si>
  <si>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</si>
  <si>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</si>
  <si>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</si>
  <si>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</si>
  <si>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</si>
  <si>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</si>
  <si>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</si>
  <si>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</si>
  <si>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</si>
  <si>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</si>
  <si>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</si>
  <si>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</si>
  <si>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</si>
  <si>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</si>
  <si>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</si>
  <si>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</si>
  <si>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</si>
  <si>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</si>
  <si>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</si>
  <si>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</si>
  <si>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</si>
  <si>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</si>
  <si>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</si>
  <si>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</si>
  <si>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</si>
  <si>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</si>
  <si>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</si>
  <si>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</si>
  <si>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</si>
  <si>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</si>
  <si>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</si>
  <si>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</si>
  <si>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</si>
  <si>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</si>
  <si>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</si>
  <si>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</si>
  <si>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</si>
  <si>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</si>
  <si>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</si>
  <si>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</si>
  <si>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</si>
  <si>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</si>
  <si>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</si>
  <si>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</si>
  <si>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</si>
  <si>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</si>
  <si>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</si>
  <si>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</si>
  <si>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</si>
  <si>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</si>
  <si>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</si>
  <si>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</si>
  <si>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</si>
  <si>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</si>
  <si>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</si>
  <si>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</si>
  <si>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</si>
  <si>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</si>
  <si>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</si>
  <si>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</si>
  <si>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</si>
  <si>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</si>
  <si>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</si>
  <si>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</si>
  <si>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</si>
  <si>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</si>
  <si>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</si>
  <si>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</si>
  <si>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</si>
  <si>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</si>
  <si>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</si>
  <si>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</si>
  <si>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</si>
  <si>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</si>
  <si>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</si>
  <si>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</si>
  <si>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</si>
  <si>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</si>
  <si>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</si>
  <si>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</si>
  <si>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</si>
  <si>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</si>
  <si>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</si>
  <si>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</si>
  <si>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</si>
  <si>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</si>
  <si>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</si>
  <si>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</si>
  <si>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</si>
  <si>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</si>
  <si>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</si>
  <si>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</si>
  <si>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</si>
  <si>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</si>
  <si>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</si>
  <si>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</si>
  <si>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</si>
  <si>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</si>
  <si>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</si>
  <si>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</si>
  <si>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</si>
  <si>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</si>
  <si>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</si>
  <si>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</si>
  <si>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</si>
  <si>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</si>
  <si>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</si>
  <si>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</si>
  <si>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</si>
  <si>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</si>
  <si>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</si>
  <si>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</si>
  <si>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</si>
  <si>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</si>
  <si>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</si>
  <si>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</si>
  <si>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</si>
  <si>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</si>
  <si>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</si>
  <si>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</si>
  <si>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</si>
  <si>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</si>
  <si>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</si>
  <si>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</si>
  <si>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</si>
  <si>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</si>
  <si>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</si>
  <si>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</si>
  <si>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</si>
  <si>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</si>
  <si>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</si>
  <si>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</si>
  <si>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</si>
  <si>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</si>
  <si>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</si>
  <si>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</si>
  <si>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</si>
  <si>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</si>
  <si>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</si>
  <si>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</si>
  <si>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</si>
  <si>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</si>
  <si>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</si>
  <si>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</si>
  <si>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</si>
  <si>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</si>
  <si>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</si>
  <si>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</si>
  <si>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</si>
  <si>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</si>
  <si>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</si>
  <si>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</si>
  <si>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</si>
  <si>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</si>
  <si>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>BLG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</si>
  <si>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</si>
  <si>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</si>
  <si>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LSST</t>
    <phoneticPr fontId="3" type="noConversion"/>
  </si>
  <si>
    <t>TMT</t>
    <phoneticPr fontId="3" type="noConversion"/>
  </si>
  <si>
    <t>신가은</t>
    <phoneticPr fontId="3" type="noConversion"/>
  </si>
  <si>
    <t>월령 40% 이상으로 방풍막 연결</t>
    <phoneticPr fontId="3" type="noConversion"/>
  </si>
  <si>
    <t>E_016020-016021</t>
    <phoneticPr fontId="3" type="noConversion"/>
  </si>
  <si>
    <t>E_016022-016023</t>
    <phoneticPr fontId="3" type="noConversion"/>
  </si>
  <si>
    <t>E_016022-016023 달빛에 의해 satuation됨</t>
    <phoneticPr fontId="3" type="noConversion"/>
  </si>
  <si>
    <t>E_016020-016021 (ALT 48.9/ AZ -152.6/ HA +01:10:50) (ALT 50.5/ AZ-150.6/ HA +01:12:52) 그림자 같은 검은 얼룩 보임</t>
    <phoneticPr fontId="3" type="noConversion"/>
  </si>
  <si>
    <t>E_016015-016021</t>
    <phoneticPr fontId="3" type="noConversion"/>
  </si>
  <si>
    <t>E_016015-016021 달과의 거리가 가까워 영상이 밝게 나옴</t>
    <phoneticPr fontId="3" type="noConversion"/>
  </si>
  <si>
    <t>SE</t>
    <phoneticPr fontId="3" type="noConversion"/>
  </si>
  <si>
    <t>ESE</t>
    <phoneticPr fontId="3" type="noConversion"/>
  </si>
  <si>
    <t>40s/22k 30s/24k 22s/25k 16s/24k</t>
    <phoneticPr fontId="3" type="noConversion"/>
  </si>
  <si>
    <t>26s/30k 16s/27k 10s/25k 6s/21k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</si>
</sst>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E16" sqref="E16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47" t="s">
        <v>0</v>
      </c>
      <c r="C2" s="1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8">
        <v>46139</v>
      </c>
      <c r="D3" s="149"/>
      <c r="E3" s="1"/>
      <c r="F3" s="1"/>
      <c r="G3" s="1"/>
      <c r="H3" s="1"/>
      <c r="I3" s="1"/>
      <c r="J3" s="1"/>
      <c r="K3" s="66" t="s">
        <v>2</v>
      </c>
      <c r="L3" s="150">
        <f>(P31-(P32+P33))/P31*100</f>
        <v>100</v>
      </c>
      <c r="M3" s="150"/>
      <c r="N3" s="66" t="s">
        <v>3</v>
      </c>
      <c r="O3" s="150">
        <f>(P31-P33)/P31*100</f>
        <v>100</v>
      </c>
      <c r="P3" s="150"/>
    </row>
    <row r="4" spans="2:16" ht="14.25" customHeight="1" x14ac:dyDescent="0.35">
      <c r="B4" s="34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7" t="s">
        <v>6</v>
      </c>
      <c r="C7" s="14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0.37013888888888891</v>
      </c>
      <c r="D9" s="8">
        <v>1.8</v>
      </c>
      <c r="E9" s="8">
        <v>15.7</v>
      </c>
      <c r="F9" s="8">
        <v>27.2</v>
      </c>
      <c r="G9" s="36" t="s">
        <v>193</v>
      </c>
      <c r="H9" s="8">
        <v>4.2</v>
      </c>
      <c r="I9" s="36">
        <v>79.3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1.5</v>
      </c>
      <c r="E10" s="8">
        <v>13.7</v>
      </c>
      <c r="F10" s="8">
        <v>48.7</v>
      </c>
      <c r="G10" s="36" t="s">
        <v>194</v>
      </c>
      <c r="H10" s="8">
        <v>4.8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0.80069444444444449</v>
      </c>
      <c r="D11" s="15">
        <v>1.4</v>
      </c>
      <c r="E11" s="15">
        <v>11.1</v>
      </c>
      <c r="F11" s="15">
        <v>66.900000000000006</v>
      </c>
      <c r="G11" s="36" t="s">
        <v>193</v>
      </c>
      <c r="H11" s="15">
        <v>3.2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24.430555555555557</v>
      </c>
      <c r="D12" s="19">
        <f>AVERAGE(D9:D11)</f>
        <v>1.5666666666666664</v>
      </c>
      <c r="E12" s="19">
        <f>AVERAGE(E9:E11)</f>
        <v>13.5</v>
      </c>
      <c r="F12" s="20">
        <f>AVERAGE(F9:F11)</f>
        <v>47.6</v>
      </c>
      <c r="G12" s="21"/>
      <c r="H12" s="22">
        <f>AVERAGE(H9:H11)</f>
        <v>4.0666666666666664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7" t="s">
        <v>25</v>
      </c>
      <c r="C14" s="14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184</v>
      </c>
      <c r="F16" s="27" t="s">
        <v>183</v>
      </c>
      <c r="G16" s="27" t="s">
        <v>180</v>
      </c>
      <c r="H16" s="27" t="s">
        <v>179</v>
      </c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0.31041666666666667</v>
      </c>
      <c r="D17" s="28">
        <v>0.31111111111111112</v>
      </c>
      <c r="E17" s="28">
        <v>0.34722222222222221</v>
      </c>
      <c r="F17" s="28">
        <v>0.36805555555555558</v>
      </c>
      <c r="G17" s="28">
        <v>0.52569444444444446</v>
      </c>
      <c r="H17" s="28">
        <v>0.82986111111111116</v>
      </c>
      <c r="I17" s="28"/>
      <c r="J17" s="28"/>
      <c r="K17" s="28"/>
      <c r="L17" s="28"/>
      <c r="M17" s="28"/>
      <c r="N17" s="28"/>
      <c r="O17" s="28"/>
      <c r="P17" s="28">
        <v>0.84375</v>
      </c>
    </row>
    <row r="18" spans="2:16" ht="14.1" customHeight="1" x14ac:dyDescent="0.35">
      <c r="B18" s="35" t="s">
        <v>42</v>
      </c>
      <c r="C18" s="27">
        <v>15912</v>
      </c>
      <c r="D18" s="27">
        <v>15913</v>
      </c>
      <c r="E18" s="27">
        <v>15924</v>
      </c>
      <c r="F18" s="27">
        <v>15937</v>
      </c>
      <c r="G18" s="27">
        <v>16040</v>
      </c>
      <c r="H18" s="27">
        <v>16233</v>
      </c>
      <c r="I18" s="27"/>
      <c r="J18" s="27"/>
      <c r="K18" s="27"/>
      <c r="L18" s="27"/>
      <c r="M18" s="27"/>
      <c r="N18" s="27"/>
      <c r="O18" s="27"/>
      <c r="P18" s="27">
        <v>16246</v>
      </c>
    </row>
    <row r="19" spans="2:16" ht="14.1" customHeight="1" thickBot="1" x14ac:dyDescent="0.4">
      <c r="B19" s="13" t="s">
        <v>43</v>
      </c>
      <c r="C19" s="29"/>
      <c r="D19" s="27">
        <v>15917</v>
      </c>
      <c r="E19" s="30">
        <v>15936</v>
      </c>
      <c r="F19" s="30">
        <v>16039</v>
      </c>
      <c r="G19" s="30">
        <v>16232</v>
      </c>
      <c r="H19" s="30">
        <v>16245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13</v>
      </c>
      <c r="F20" s="33">
        <f>IF(ISNUMBER(F18),F19-F18+1,"")</f>
        <v>103</v>
      </c>
      <c r="G20" s="33">
        <f>IF(ISNUMBER(G18),G19-G18+1,"")</f>
        <v>193</v>
      </c>
      <c r="H20" s="33">
        <f>IF(ISNUMBER(H18),H19-H18+1,"")</f>
        <v>13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6" t="s">
        <v>45</v>
      </c>
      <c r="C22" s="35" t="s">
        <v>21</v>
      </c>
      <c r="D22" s="35" t="s">
        <v>23</v>
      </c>
      <c r="E22" s="35" t="s">
        <v>46</v>
      </c>
      <c r="F22" s="157" t="s">
        <v>47</v>
      </c>
      <c r="G22" s="157"/>
      <c r="H22" s="157"/>
      <c r="I22" s="157"/>
      <c r="J22" s="35" t="s">
        <v>21</v>
      </c>
      <c r="K22" s="35" t="s">
        <v>23</v>
      </c>
      <c r="L22" s="35" t="s">
        <v>46</v>
      </c>
      <c r="M22" s="157" t="s">
        <v>47</v>
      </c>
      <c r="N22" s="157"/>
      <c r="O22" s="157"/>
      <c r="P22" s="157"/>
    </row>
    <row r="23" spans="2:16" ht="13.5" customHeight="1" x14ac:dyDescent="0.35">
      <c r="B23" s="156"/>
      <c r="C23" s="116"/>
      <c r="D23" s="116"/>
      <c r="E23" s="36" t="s">
        <v>48</v>
      </c>
      <c r="F23" s="155"/>
      <c r="G23" s="155"/>
      <c r="H23" s="155"/>
      <c r="I23" s="155"/>
      <c r="J23" s="106"/>
      <c r="K23" s="106"/>
      <c r="L23" s="116" t="s">
        <v>165</v>
      </c>
      <c r="M23" s="155"/>
      <c r="N23" s="155"/>
      <c r="O23" s="155"/>
      <c r="P23" s="155"/>
    </row>
    <row r="24" spans="2:16" ht="13.5" customHeight="1" x14ac:dyDescent="0.35">
      <c r="B24" s="156"/>
      <c r="C24" s="106"/>
      <c r="D24" s="106"/>
      <c r="E24" s="113" t="s">
        <v>178</v>
      </c>
      <c r="F24" s="155"/>
      <c r="G24" s="155"/>
      <c r="H24" s="155"/>
      <c r="I24" s="155"/>
      <c r="J24" s="106">
        <v>0.82986111111111116</v>
      </c>
      <c r="K24" s="106">
        <v>0.83333333333333337</v>
      </c>
      <c r="L24" s="36" t="s">
        <v>182</v>
      </c>
      <c r="M24" s="158" t="s">
        <v>195</v>
      </c>
      <c r="N24" s="159"/>
      <c r="O24" s="159"/>
      <c r="P24" s="160"/>
    </row>
    <row r="25" spans="2:16" ht="13.5" customHeight="1" x14ac:dyDescent="0.35">
      <c r="B25" s="156"/>
      <c r="C25" s="116"/>
      <c r="D25" s="116"/>
      <c r="E25" s="113" t="s">
        <v>171</v>
      </c>
      <c r="F25" s="155"/>
      <c r="G25" s="155"/>
      <c r="H25" s="155"/>
      <c r="I25" s="155"/>
      <c r="J25" s="106"/>
      <c r="K25" s="106"/>
      <c r="L25" s="36" t="s">
        <v>49</v>
      </c>
      <c r="M25" s="155"/>
      <c r="N25" s="155"/>
      <c r="O25" s="155"/>
      <c r="P25" s="155"/>
    </row>
    <row r="26" spans="2:16" ht="13.5" customHeight="1" x14ac:dyDescent="0.35">
      <c r="B26" s="156"/>
      <c r="C26" s="106"/>
      <c r="D26" s="106"/>
      <c r="E26" s="113" t="s">
        <v>165</v>
      </c>
      <c r="F26" s="155"/>
      <c r="G26" s="155"/>
      <c r="H26" s="155"/>
      <c r="I26" s="155"/>
      <c r="J26" s="106">
        <v>0.83472222222222225</v>
      </c>
      <c r="K26" s="106">
        <v>0.83750000000000002</v>
      </c>
      <c r="L26" s="36" t="s">
        <v>176</v>
      </c>
      <c r="M26" s="155" t="s">
        <v>196</v>
      </c>
      <c r="N26" s="155"/>
      <c r="O26" s="155"/>
      <c r="P26" s="15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7" t="s">
        <v>50</v>
      </c>
      <c r="C28" s="147"/>
      <c r="D28" s="14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0.27777777777777779</v>
      </c>
      <c r="D30" s="43"/>
      <c r="E30" s="43"/>
      <c r="F30" s="43"/>
      <c r="G30" s="43"/>
      <c r="H30" s="43"/>
      <c r="I30" s="43"/>
      <c r="J30" s="43">
        <v>0.15277777777777779</v>
      </c>
      <c r="K30" s="44"/>
      <c r="L30" s="43"/>
      <c r="M30" s="43"/>
      <c r="N30" s="43"/>
      <c r="O30" s="45"/>
      <c r="P30" s="46">
        <f>SUM(C30:J30,L30:N30)</f>
        <v>0.43055555555555558</v>
      </c>
    </row>
    <row r="31" spans="2:16" ht="14.1" customHeight="1" x14ac:dyDescent="0.35">
      <c r="B31" s="37" t="s">
        <v>170</v>
      </c>
      <c r="C31" s="47">
        <v>0.30069444444444443</v>
      </c>
      <c r="D31" s="7"/>
      <c r="E31" s="7"/>
      <c r="F31" s="7"/>
      <c r="G31" s="7"/>
      <c r="H31" s="7"/>
      <c r="I31" s="7"/>
      <c r="J31" s="7">
        <v>0.15555555555555556</v>
      </c>
      <c r="K31" s="7">
        <v>1.9444444444444445E-2</v>
      </c>
      <c r="L31" s="7"/>
      <c r="M31" s="7"/>
      <c r="N31" s="7"/>
      <c r="O31" s="48"/>
      <c r="P31" s="46">
        <f>SUM(C31:N31)</f>
        <v>0.47569444444444442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0.30069444444444443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0.15555555555555556</v>
      </c>
      <c r="K34" s="110">
        <f t="shared" si="1"/>
        <v>1.9444444444444445E-2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0.47569444444444442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61" t="s">
        <v>67</v>
      </c>
      <c r="C36" s="145" t="s">
        <v>191</v>
      </c>
      <c r="D36" s="146"/>
      <c r="E36" s="145" t="s">
        <v>187</v>
      </c>
      <c r="F36" s="146"/>
      <c r="G36" s="145" t="s">
        <v>188</v>
      </c>
      <c r="H36" s="146"/>
      <c r="I36" s="145"/>
      <c r="J36" s="146"/>
      <c r="K36" s="145"/>
      <c r="L36" s="146"/>
      <c r="M36" s="145"/>
      <c r="N36" s="146"/>
      <c r="O36" s="117"/>
      <c r="P36" s="117"/>
    </row>
    <row r="37" spans="2:16" ht="18" customHeight="1" x14ac:dyDescent="0.35">
      <c r="B37" s="162"/>
      <c r="C37" s="145"/>
      <c r="D37" s="146"/>
      <c r="E37" s="145"/>
      <c r="F37" s="146"/>
      <c r="G37" s="117"/>
      <c r="H37" s="117"/>
      <c r="I37" s="117"/>
      <c r="J37" s="117"/>
      <c r="K37" s="117"/>
      <c r="L37" s="117"/>
      <c r="M37" s="145"/>
      <c r="N37" s="146"/>
      <c r="O37" s="117"/>
      <c r="P37" s="117"/>
    </row>
    <row r="38" spans="2:16" ht="18" customHeight="1" x14ac:dyDescent="0.35">
      <c r="B38" s="162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62"/>
      <c r="C39" s="117"/>
      <c r="D39" s="117"/>
      <c r="E39" s="117"/>
      <c r="F39" s="117"/>
      <c r="G39" s="117"/>
      <c r="H39" s="117"/>
      <c r="I39" s="117"/>
      <c r="J39" s="117"/>
      <c r="K39" s="117" t="s">
        <v>177</v>
      </c>
      <c r="L39" s="117"/>
      <c r="M39" s="117"/>
      <c r="N39" s="117"/>
      <c r="O39" s="117"/>
      <c r="P39" s="117"/>
    </row>
    <row r="40" spans="2:16" ht="18" customHeight="1" x14ac:dyDescent="0.35">
      <c r="B40" s="162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63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7" t="s">
        <v>68</v>
      </c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9"/>
    </row>
    <row r="44" spans="2:16" ht="14.1" customHeight="1" x14ac:dyDescent="0.35">
      <c r="B44" s="121" t="s">
        <v>192</v>
      </c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23"/>
    </row>
    <row r="45" spans="2:16" ht="14.1" customHeight="1" x14ac:dyDescent="0.35">
      <c r="B45" s="121" t="s">
        <v>190</v>
      </c>
      <c r="C45" s="170"/>
      <c r="D45" s="170"/>
      <c r="E45" s="170"/>
      <c r="F45" s="170"/>
      <c r="G45" s="170"/>
      <c r="H45" s="170"/>
      <c r="I45" s="170"/>
      <c r="J45" s="170"/>
      <c r="K45" s="170"/>
      <c r="L45" s="170"/>
      <c r="M45" s="170"/>
      <c r="N45" s="170"/>
      <c r="O45" s="170"/>
      <c r="P45" s="123"/>
    </row>
    <row r="46" spans="2:16" ht="14.1" customHeight="1" x14ac:dyDescent="0.35">
      <c r="B46" s="121" t="s">
        <v>189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71"/>
      <c r="C48" s="172"/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3"/>
    </row>
    <row r="49" spans="2:16" ht="14.1" customHeight="1" x14ac:dyDescent="0.35">
      <c r="B49" s="171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1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1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88" t="s">
        <v>168</v>
      </c>
      <c r="C53" s="189"/>
      <c r="D53" s="115"/>
      <c r="E53" s="115"/>
      <c r="F53" s="115"/>
      <c r="G53" s="190"/>
      <c r="H53" s="189"/>
      <c r="I53" s="189"/>
      <c r="J53" s="189"/>
      <c r="K53" s="189"/>
      <c r="L53" s="189"/>
      <c r="M53" s="189"/>
      <c r="N53" s="189"/>
      <c r="O53" s="189"/>
      <c r="P53" s="191"/>
    </row>
    <row r="54" spans="2:16" ht="14.1" customHeight="1" thickTop="1" thickBot="1" x14ac:dyDescent="0.4">
      <c r="B54" s="183" t="s">
        <v>181</v>
      </c>
      <c r="C54" s="184"/>
      <c r="D54" s="184"/>
      <c r="E54" s="184"/>
      <c r="F54" s="112">
        <v>1363</v>
      </c>
      <c r="G54" s="185"/>
      <c r="H54" s="186"/>
      <c r="I54" s="186"/>
      <c r="J54" s="186"/>
      <c r="K54" s="186"/>
      <c r="L54" s="186"/>
      <c r="M54" s="186"/>
      <c r="N54" s="186"/>
      <c r="O54" s="186"/>
      <c r="P54" s="187"/>
    </row>
    <row r="55" spans="2:16" ht="13.5" customHeight="1" thickTop="1" x14ac:dyDescent="0.35"/>
    <row r="56" spans="2:16" ht="17.25" customHeight="1" x14ac:dyDescent="0.35">
      <c r="B56" s="132" t="s">
        <v>69</v>
      </c>
      <c r="C56" s="132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3" t="s">
        <v>70</v>
      </c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5"/>
      <c r="N57" s="136" t="s">
        <v>71</v>
      </c>
      <c r="O57" s="134"/>
      <c r="P57" s="137"/>
    </row>
    <row r="58" spans="2:16" ht="17.100000000000001" customHeight="1" x14ac:dyDescent="0.35">
      <c r="B58" s="138" t="s">
        <v>72</v>
      </c>
      <c r="C58" s="139"/>
      <c r="D58" s="140"/>
      <c r="E58" s="138" t="s">
        <v>73</v>
      </c>
      <c r="F58" s="139"/>
      <c r="G58" s="140"/>
      <c r="H58" s="139" t="s">
        <v>74</v>
      </c>
      <c r="I58" s="139"/>
      <c r="J58" s="139"/>
      <c r="K58" s="141" t="s">
        <v>75</v>
      </c>
      <c r="L58" s="139"/>
      <c r="M58" s="142"/>
      <c r="N58" s="143"/>
      <c r="O58" s="139"/>
      <c r="P58" s="144"/>
    </row>
    <row r="59" spans="2:16" ht="20.100000000000001" customHeight="1" x14ac:dyDescent="0.35">
      <c r="B59" s="174" t="s">
        <v>76</v>
      </c>
      <c r="C59" s="165"/>
      <c r="D59" s="58">
        <v>7</v>
      </c>
      <c r="E59" s="174" t="s">
        <v>77</v>
      </c>
      <c r="F59" s="165"/>
      <c r="G59" s="58" t="b">
        <v>1</v>
      </c>
      <c r="H59" s="164" t="s">
        <v>78</v>
      </c>
      <c r="I59" s="165"/>
      <c r="J59" s="58" t="b">
        <v>1</v>
      </c>
      <c r="K59" s="164" t="s">
        <v>79</v>
      </c>
      <c r="L59" s="165"/>
      <c r="M59" s="58" t="b">
        <v>1</v>
      </c>
      <c r="N59" s="166" t="s">
        <v>80</v>
      </c>
      <c r="O59" s="165"/>
      <c r="P59" s="58" t="b">
        <v>1</v>
      </c>
    </row>
    <row r="60" spans="2:16" ht="20.100000000000001" customHeight="1" x14ac:dyDescent="0.35">
      <c r="B60" s="174" t="s">
        <v>81</v>
      </c>
      <c r="C60" s="165"/>
      <c r="D60" s="58" t="b">
        <v>1</v>
      </c>
      <c r="E60" s="174" t="s">
        <v>82</v>
      </c>
      <c r="F60" s="165"/>
      <c r="G60" s="58" t="b">
        <v>1</v>
      </c>
      <c r="H60" s="164" t="s">
        <v>83</v>
      </c>
      <c r="I60" s="165"/>
      <c r="J60" s="58" t="b">
        <v>1</v>
      </c>
      <c r="K60" s="164" t="s">
        <v>84</v>
      </c>
      <c r="L60" s="165"/>
      <c r="M60" s="58" t="b">
        <v>1</v>
      </c>
      <c r="N60" s="166" t="s">
        <v>85</v>
      </c>
      <c r="O60" s="165"/>
      <c r="P60" s="58" t="b">
        <v>1</v>
      </c>
    </row>
    <row r="61" spans="2:16" ht="20.100000000000001" customHeight="1" x14ac:dyDescent="0.35">
      <c r="B61" s="174" t="s">
        <v>86</v>
      </c>
      <c r="C61" s="165"/>
      <c r="D61" s="58" t="b">
        <v>1</v>
      </c>
      <c r="E61" s="174" t="s">
        <v>87</v>
      </c>
      <c r="F61" s="165"/>
      <c r="G61" s="58" t="b">
        <v>1</v>
      </c>
      <c r="H61" s="164" t="s">
        <v>88</v>
      </c>
      <c r="I61" s="165"/>
      <c r="J61" s="58" t="b">
        <v>1</v>
      </c>
      <c r="K61" s="164" t="s">
        <v>89</v>
      </c>
      <c r="L61" s="165"/>
      <c r="M61" s="58" t="b">
        <v>1</v>
      </c>
      <c r="N61" s="166" t="s">
        <v>90</v>
      </c>
      <c r="O61" s="165"/>
      <c r="P61" s="58" t="b">
        <v>1</v>
      </c>
    </row>
    <row r="62" spans="2:16" ht="20.100000000000001" customHeight="1" x14ac:dyDescent="0.35">
      <c r="B62" s="164" t="s">
        <v>88</v>
      </c>
      <c r="C62" s="165"/>
      <c r="D62" s="58" t="b">
        <v>1</v>
      </c>
      <c r="E62" s="174" t="s">
        <v>91</v>
      </c>
      <c r="F62" s="165"/>
      <c r="G62" s="58" t="b">
        <v>1</v>
      </c>
      <c r="H62" s="164" t="s">
        <v>92</v>
      </c>
      <c r="I62" s="165"/>
      <c r="J62" s="58" t="b">
        <v>0</v>
      </c>
      <c r="K62" s="164" t="s">
        <v>93</v>
      </c>
      <c r="L62" s="165"/>
      <c r="M62" s="58" t="b">
        <v>1</v>
      </c>
      <c r="N62" s="166" t="s">
        <v>83</v>
      </c>
      <c r="O62" s="165"/>
      <c r="P62" s="58" t="b">
        <v>1</v>
      </c>
    </row>
    <row r="63" spans="2:16" ht="20.100000000000001" customHeight="1" x14ac:dyDescent="0.35">
      <c r="B63" s="164" t="s">
        <v>94</v>
      </c>
      <c r="C63" s="165"/>
      <c r="D63" s="58" t="b">
        <v>1</v>
      </c>
      <c r="E63" s="174" t="s">
        <v>95</v>
      </c>
      <c r="F63" s="165"/>
      <c r="G63" s="58" t="b">
        <v>1</v>
      </c>
      <c r="H63" s="68"/>
      <c r="I63" s="69"/>
      <c r="J63" s="70"/>
      <c r="K63" s="164" t="s">
        <v>96</v>
      </c>
      <c r="L63" s="165"/>
      <c r="M63" s="58" t="b">
        <v>1</v>
      </c>
      <c r="N63" s="166" t="s">
        <v>166</v>
      </c>
      <c r="O63" s="165"/>
      <c r="P63" s="58" t="b">
        <v>1</v>
      </c>
    </row>
    <row r="64" spans="2:16" ht="20.100000000000001" customHeight="1" x14ac:dyDescent="0.35">
      <c r="B64" s="164" t="s">
        <v>97</v>
      </c>
      <c r="C64" s="165"/>
      <c r="D64" s="58" t="b">
        <v>0</v>
      </c>
      <c r="E64" s="174" t="s">
        <v>98</v>
      </c>
      <c r="F64" s="165"/>
      <c r="G64" s="58" t="b">
        <v>1</v>
      </c>
      <c r="H64" s="71"/>
      <c r="I64" s="72"/>
      <c r="J64" s="73"/>
      <c r="K64" s="181" t="s">
        <v>99</v>
      </c>
      <c r="L64" s="182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74" t="s">
        <v>162</v>
      </c>
      <c r="F65" s="165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75" t="s">
        <v>105</v>
      </c>
      <c r="C69" s="175"/>
      <c r="D69" s="81"/>
      <c r="E69" s="81"/>
      <c r="F69" s="177" t="s">
        <v>106</v>
      </c>
      <c r="G69" s="179" t="s">
        <v>107</v>
      </c>
      <c r="H69" s="81"/>
      <c r="I69" s="175" t="s">
        <v>108</v>
      </c>
      <c r="J69" s="175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76"/>
      <c r="C70" s="176"/>
      <c r="D70" s="85"/>
      <c r="E70" s="86"/>
      <c r="F70" s="178"/>
      <c r="G70" s="180"/>
      <c r="H70" s="87"/>
      <c r="I70" s="176"/>
      <c r="J70" s="176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-157.256</v>
      </c>
      <c r="D72" s="60">
        <v>-160.30799999999999</v>
      </c>
      <c r="E72" s="100" t="s">
        <v>118</v>
      </c>
      <c r="F72" s="60">
        <v>22.8</v>
      </c>
      <c r="G72" s="60">
        <v>21.5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-152.85</v>
      </c>
      <c r="D73" s="60">
        <v>-156.44900000000001</v>
      </c>
      <c r="E73" s="102" t="s">
        <v>122</v>
      </c>
      <c r="F73" s="61">
        <v>28.1</v>
      </c>
      <c r="G73" s="61">
        <v>37.700000000000003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-202.52600000000001</v>
      </c>
      <c r="D74" s="60">
        <v>-205.095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-116.774</v>
      </c>
      <c r="D75" s="60">
        <v>-126.42400000000001</v>
      </c>
      <c r="E75" s="102" t="s">
        <v>132</v>
      </c>
      <c r="F75" s="62">
        <v>50</v>
      </c>
      <c r="G75" s="62">
        <v>50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35.670999999999999</v>
      </c>
      <c r="D76" s="60">
        <v>31.521000000000001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32.920999999999999</v>
      </c>
      <c r="D77" s="60">
        <v>29.887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27.96</v>
      </c>
      <c r="D78" s="60">
        <v>24.949000000000002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26.26</v>
      </c>
      <c r="D79" s="60">
        <v>23.457000000000001</v>
      </c>
      <c r="E79" s="100" t="s">
        <v>152</v>
      </c>
      <c r="F79" s="60">
        <v>25.1</v>
      </c>
      <c r="G79" s="60">
        <v>12.3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1.45E-5</v>
      </c>
      <c r="D80" s="64">
        <v>1.11E-5</v>
      </c>
      <c r="E80" s="102" t="s">
        <v>157</v>
      </c>
      <c r="F80" s="61">
        <v>22.7</v>
      </c>
      <c r="G80" s="61">
        <v>72.5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1" t="s">
        <v>161</v>
      </c>
      <c r="C84" s="151"/>
    </row>
    <row r="85" spans="2:16" ht="15" customHeight="1" x14ac:dyDescent="0.35">
      <c r="B85" s="152" t="s">
        <v>186</v>
      </c>
      <c r="C85" s="153"/>
      <c r="D85" s="153"/>
      <c r="E85" s="153"/>
      <c r="F85" s="153"/>
      <c r="G85" s="153"/>
      <c r="H85" s="153"/>
      <c r="I85" s="153"/>
      <c r="J85" s="153"/>
      <c r="K85" s="153"/>
      <c r="L85" s="153"/>
      <c r="M85" s="153"/>
      <c r="N85" s="153"/>
      <c r="O85" s="153"/>
      <c r="P85" s="154"/>
    </row>
    <row r="86" spans="2:16" ht="15" customHeight="1" x14ac:dyDescent="0.35">
      <c r="B86" s="118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18"/>
      <c r="C87" s="119"/>
      <c r="D87" s="119"/>
      <c r="E87" s="119"/>
      <c r="F87" s="119"/>
      <c r="G87" s="119"/>
      <c r="H87" s="119"/>
      <c r="I87" s="119"/>
      <c r="J87" s="119"/>
      <c r="K87" s="119"/>
      <c r="L87" s="119"/>
      <c r="M87" s="119"/>
      <c r="N87" s="119"/>
      <c r="O87" s="119"/>
      <c r="P87" s="120"/>
    </row>
    <row r="88" spans="2:16" ht="15" customHeight="1" x14ac:dyDescent="0.35">
      <c r="B88" s="130"/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6"/>
    </row>
    <row r="89" spans="2:16" ht="15" customHeight="1" x14ac:dyDescent="0.35">
      <c r="B89" s="124"/>
      <c r="C89" s="125"/>
      <c r="D89" s="125"/>
      <c r="E89" s="125"/>
      <c r="F89" s="125"/>
      <c r="G89" s="125"/>
      <c r="H89" s="125"/>
      <c r="I89" s="125"/>
      <c r="J89" s="125"/>
      <c r="K89" s="125"/>
      <c r="L89" s="125"/>
      <c r="M89" s="125"/>
      <c r="N89" s="125"/>
      <c r="O89" s="125"/>
      <c r="P89" s="126"/>
    </row>
    <row r="90" spans="2:16" ht="15" customHeight="1" x14ac:dyDescent="0.35">
      <c r="B90" s="124"/>
      <c r="C90" s="125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6"/>
    </row>
    <row r="91" spans="2:16" ht="15" customHeight="1" x14ac:dyDescent="0.35">
      <c r="B91" s="124"/>
      <c r="C91" s="125"/>
      <c r="D91" s="125"/>
      <c r="E91" s="125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P91" s="126"/>
    </row>
    <row r="92" spans="2:16" ht="15" customHeight="1" x14ac:dyDescent="0.35">
      <c r="B92" s="124"/>
      <c r="C92" s="125"/>
      <c r="D92" s="125"/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6"/>
    </row>
    <row r="93" spans="2:16" ht="15" customHeight="1" x14ac:dyDescent="0.35">
      <c r="B93" s="124"/>
      <c r="C93" s="125"/>
      <c r="D93" s="125"/>
      <c r="E93" s="125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P93" s="126"/>
    </row>
    <row r="94" spans="2:16" ht="15" customHeight="1" x14ac:dyDescent="0.35">
      <c r="B94" s="124"/>
      <c r="C94" s="125"/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6"/>
    </row>
    <row r="95" spans="2:16" ht="15" customHeight="1" x14ac:dyDescent="0.35">
      <c r="B95" s="131"/>
      <c r="C95" s="125"/>
      <c r="D95" s="125"/>
      <c r="E95" s="125"/>
      <c r="F95" s="125"/>
      <c r="G95" s="125"/>
      <c r="H95" s="125"/>
      <c r="I95" s="125"/>
      <c r="J95" s="125"/>
      <c r="K95" s="125"/>
      <c r="L95" s="125"/>
      <c r="M95" s="125"/>
      <c r="N95" s="125"/>
      <c r="O95" s="125"/>
      <c r="P95" s="126"/>
    </row>
    <row r="96" spans="2:16" ht="15" customHeight="1" x14ac:dyDescent="0.35">
      <c r="B96" s="124"/>
      <c r="C96" s="125"/>
      <c r="D96" s="125"/>
      <c r="E96" s="125"/>
      <c r="F96" s="125"/>
      <c r="G96" s="125"/>
      <c r="H96" s="125"/>
      <c r="I96" s="125"/>
      <c r="J96" s="125"/>
      <c r="K96" s="125"/>
      <c r="L96" s="125"/>
      <c r="M96" s="125"/>
      <c r="N96" s="125"/>
      <c r="O96" s="125"/>
      <c r="P96" s="126"/>
    </row>
    <row r="97" spans="2:16" ht="15" customHeight="1" x14ac:dyDescent="0.35">
      <c r="B97" s="124"/>
      <c r="C97" s="125"/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6"/>
    </row>
    <row r="98" spans="2:16" ht="15" customHeight="1" x14ac:dyDescent="0.35">
      <c r="B98" s="124"/>
      <c r="C98" s="125"/>
      <c r="D98" s="125"/>
      <c r="E98" s="125"/>
      <c r="F98" s="125"/>
      <c r="G98" s="125"/>
      <c r="H98" s="125"/>
      <c r="I98" s="125"/>
      <c r="J98" s="125"/>
      <c r="K98" s="125"/>
      <c r="L98" s="125"/>
      <c r="M98" s="125"/>
      <c r="N98" s="125"/>
      <c r="O98" s="125"/>
      <c r="P98" s="126"/>
    </row>
    <row r="99" spans="2:16" ht="15" customHeight="1" x14ac:dyDescent="0.35">
      <c r="B99" s="127"/>
      <c r="C99" s="128"/>
      <c r="D99" s="128"/>
      <c r="E99" s="128"/>
      <c r="F99" s="128"/>
      <c r="G99" s="128"/>
      <c r="H99" s="128"/>
      <c r="I99" s="128"/>
      <c r="J99" s="128"/>
      <c r="K99" s="128"/>
      <c r="L99" s="128"/>
      <c r="M99" s="128"/>
      <c r="N99" s="128"/>
      <c r="O99" s="128"/>
      <c r="P99" s="129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2026-04-27T20:23:53Z</dcterms:modified>
</cp:coreProperties>
</file>