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C002E061-F411-4895-AA04-B5B68F998874}" xr6:coauthVersionLast="47" xr6:coauthVersionMax="47" xr10:uidLastSave="{00000000-0000-0000-0000-000000000000}"/>
  <bookViews>
    <workbookView xWindow="57924" yWindow="4896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<sst xmlns="http://schemas.openxmlformats.org/spreadsheetml/2006/main" count="209" uniqueCount="194">
  <si>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</si>
  <si>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</si>
  <si>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</si>
  <si>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</si>
  <si>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</si>
  <si>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</si>
  <si>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</si>
  <si>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</si>
  <si>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</si>
  <si>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</si>
  <si>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</si>
  <si>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</si>
  <si>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</si>
  <si>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</si>
  <si>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</si>
  <si>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</si>
  <si>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</si>
  <si>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</si>
  <si>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</si>
  <si>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</si>
  <si>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</si>
  <si>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</si>
  <si>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</si>
  <si>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</si>
  <si>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</si>
  <si>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</si>
  <si>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</si>
  <si>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</si>
  <si>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</si>
  <si>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</si>
  <si>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</si>
  <si>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</si>
  <si>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</si>
  <si>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</si>
  <si>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</si>
  <si>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</si>
  <si>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</si>
  <si>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</si>
  <si>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</si>
  <si>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</si>
  <si>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</si>
  <si>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</si>
  <si>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</si>
  <si>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</si>
  <si>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</si>
  <si>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</si>
  <si>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</si>
  <si>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</si>
  <si>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</si>
  <si>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</si>
  <si>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</si>
  <si>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</si>
  <si>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</si>
  <si>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</si>
  <si>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</si>
  <si>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</si>
  <si>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</si>
  <si>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</si>
  <si>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</si>
  <si>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</si>
  <si>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</si>
  <si>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</si>
  <si>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</si>
  <si>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</si>
  <si>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</si>
  <si>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</si>
  <si>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</si>
  <si>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</si>
  <si>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</si>
  <si>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</si>
  <si>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</si>
  <si>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</si>
  <si>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</si>
  <si>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</si>
  <si>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</si>
  <si>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</si>
  <si>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</si>
  <si>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</si>
  <si>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</si>
  <si>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</si>
  <si>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</si>
  <si>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</si>
  <si>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</si>
  <si>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</si>
  <si>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</si>
  <si>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</si>
  <si>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</si>
  <si>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</si>
  <si>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</si>
  <si>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</si>
  <si>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</si>
  <si>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</si>
  <si>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</si>
  <si>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</si>
  <si>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</si>
  <si>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</si>
  <si>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</si>
  <si>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</si>
  <si>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</si>
  <si>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</si>
  <si>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</si>
  <si>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</si>
  <si>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</si>
  <si>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</si>
  <si>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</si>
  <si>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</si>
  <si>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</si>
  <si>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</si>
  <si>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</si>
  <si>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</si>
  <si>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</si>
  <si>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</si>
  <si>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</si>
  <si>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</si>
  <si>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</si>
  <si>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</si>
  <si>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</si>
  <si>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</si>
  <si>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</si>
  <si>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</si>
  <si>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</si>
  <si>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</si>
  <si>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</si>
  <si>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</si>
  <si>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</si>
  <si>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</si>
  <si>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</si>
  <si>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</si>
  <si>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</si>
  <si>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</si>
  <si>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</si>
  <si>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</si>
  <si>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</si>
  <si>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</si>
  <si>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</si>
  <si>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</si>
  <si>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</si>
  <si>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</si>
  <si>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</si>
  <si>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</si>
  <si>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</si>
  <si>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</si>
  <si>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</si>
  <si>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</si>
  <si>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</si>
  <si>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</si>
  <si>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</si>
  <si>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</si>
  <si>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</si>
  <si>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</si>
  <si>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</si>
  <si>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</si>
  <si>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</si>
  <si>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</si>
  <si>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</si>
  <si>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</si>
  <si>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</si>
  <si>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</si>
  <si>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</si>
  <si>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</si>
  <si>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</si>
  <si>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</si>
  <si>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</si>
  <si>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</si>
  <si>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</si>
  <si>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</si>
  <si>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</si>
  <si>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</si>
  <si>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</si>
  <si>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</si>
  <si>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</si>
  <si>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</si>
  <si>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</si>
  <si>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</si>
  <si>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</si>
  <si>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</si>
  <si>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</si>
  <si>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</si>
  <si>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</si>
  <si>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</si>
  <si>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</si>
  <si>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</si>
  <si>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</si>
  <si>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</si>
  <si>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</si>
  <si>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</si>
  <si>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</si>
  <si>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MMA</t>
    <phoneticPr fontId="3" type="noConversion"/>
  </si>
  <si>
    <t>UT 8:20부터 옅은 구름의 영향 있음</t>
    <phoneticPr fontId="3" type="noConversion"/>
  </si>
  <si>
    <t>TMT / LSST 관측 동안 관측 위치 옅은 구름에 달빛이 반사됨</t>
    <phoneticPr fontId="3" type="noConversion"/>
  </si>
  <si>
    <t>M_015835-015836:N</t>
    <phoneticPr fontId="3" type="noConversion"/>
  </si>
  <si>
    <t>SE</t>
    <phoneticPr fontId="3" type="noConversion"/>
  </si>
  <si>
    <t>35s/22k 26s/22k 17s/20k 13s/20k</t>
    <phoneticPr fontId="3" type="noConversion"/>
  </si>
  <si>
    <t>27s/22k 21s/26k 11s/30k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</si>
</sst>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G13" sqref="G1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46138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0.37083333333333335</v>
      </c>
      <c r="D9" s="8">
        <v>1.8</v>
      </c>
      <c r="E9" s="8">
        <v>14.7</v>
      </c>
      <c r="F9" s="8">
        <v>39.200000000000003</v>
      </c>
      <c r="G9" s="36" t="s">
        <v>191</v>
      </c>
      <c r="H9" s="8">
        <v>3.5</v>
      </c>
      <c r="I9" s="36">
        <v>70.099999999999994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14.1</v>
      </c>
      <c r="F10" s="8">
        <v>35.700000000000003</v>
      </c>
      <c r="G10" s="36" t="s">
        <v>191</v>
      </c>
      <c r="H10" s="8">
        <v>4.4000000000000004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</v>
      </c>
      <c r="D11" s="15">
        <v>1.3</v>
      </c>
      <c r="E11" s="15">
        <v>11.2</v>
      </c>
      <c r="F11" s="15">
        <v>68</v>
      </c>
      <c r="G11" s="36" t="s">
        <v>191</v>
      </c>
      <c r="H11" s="15">
        <v>4.5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24.429166666666667</v>
      </c>
      <c r="D12" s="19">
        <f>AVERAGE(D9:D11)</f>
        <v>1.4666666666666668</v>
      </c>
      <c r="E12" s="19">
        <f>AVERAGE(E9:E11)</f>
        <v>13.333333333333334</v>
      </c>
      <c r="F12" s="20">
        <f>AVERAGE(F9:F11)</f>
        <v>47.633333333333333</v>
      </c>
      <c r="G12" s="21"/>
      <c r="H12" s="22">
        <f>AVERAGE(H9:H11)</f>
        <v>4.1333333333333337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0.30902777777777779</v>
      </c>
      <c r="D17" s="28">
        <v>0.31041666666666667</v>
      </c>
      <c r="E17" s="28">
        <v>0.34722222222222221</v>
      </c>
      <c r="F17" s="28">
        <v>0.36805555555555558</v>
      </c>
      <c r="G17" s="28">
        <v>0.48472222222222222</v>
      </c>
      <c r="H17" s="28">
        <v>0.52986111111111112</v>
      </c>
      <c r="I17" s="28">
        <v>0.82986111111111116</v>
      </c>
      <c r="J17" s="28"/>
      <c r="K17" s="28"/>
      <c r="L17" s="28"/>
      <c r="M17" s="28"/>
      <c r="N17" s="28"/>
      <c r="O17" s="28"/>
      <c r="P17" s="28">
        <v>0.84305555555555556</v>
      </c>
    </row>
    <row r="18" spans="2:16" ht="14.1" customHeight="1" x14ac:dyDescent="0.35">
      <c r="B18" s="35" t="s">
        <v>42</v>
      </c>
      <c r="C18" s="27">
        <v>15596</v>
      </c>
      <c r="D18" s="27">
        <v>15597</v>
      </c>
      <c r="E18" s="27">
        <v>15604</v>
      </c>
      <c r="F18" s="27">
        <v>15617</v>
      </c>
      <c r="G18" s="27">
        <v>15695</v>
      </c>
      <c r="H18" s="27">
        <v>15715</v>
      </c>
      <c r="I18" s="27">
        <v>15898</v>
      </c>
      <c r="J18" s="27"/>
      <c r="K18" s="27"/>
      <c r="L18" s="27"/>
      <c r="M18" s="27"/>
      <c r="N18" s="27"/>
      <c r="O18" s="27"/>
      <c r="P18" s="27">
        <v>15911</v>
      </c>
    </row>
    <row r="19" spans="2:16" ht="14.1" customHeight="1" thickBot="1" x14ac:dyDescent="0.4">
      <c r="B19" s="13" t="s">
        <v>43</v>
      </c>
      <c r="C19" s="29"/>
      <c r="D19" s="27">
        <v>15601</v>
      </c>
      <c r="E19" s="30">
        <v>15616</v>
      </c>
      <c r="F19" s="30">
        <v>15694</v>
      </c>
      <c r="G19" s="30">
        <v>15714</v>
      </c>
      <c r="H19" s="30">
        <v>15897</v>
      </c>
      <c r="I19" s="30">
        <v>15910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78</v>
      </c>
      <c r="G20" s="33">
        <f>IF(ISNUMBER(G18),G19-G18+1,"")</f>
        <v>20</v>
      </c>
      <c r="H20" s="33">
        <f>IF(ISNUMBER(H18),H19-H18+1,"")</f>
        <v>183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>
        <v>0.82986111111111116</v>
      </c>
      <c r="K23" s="106">
        <v>0.83333333333333337</v>
      </c>
      <c r="L23" s="116" t="s">
        <v>165</v>
      </c>
      <c r="M23" s="162" t="s">
        <v>192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>
        <v>0.83402777777777781</v>
      </c>
      <c r="K25" s="106">
        <v>0.83680555555555558</v>
      </c>
      <c r="L25" s="36" t="s">
        <v>49</v>
      </c>
      <c r="M25" s="162" t="s">
        <v>193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0.27430555555555558</v>
      </c>
      <c r="D30" s="43"/>
      <c r="E30" s="43"/>
      <c r="F30" s="43">
        <v>4.1666666666666664E-2</v>
      </c>
      <c r="G30" s="43"/>
      <c r="H30" s="43"/>
      <c r="I30" s="43"/>
      <c r="J30" s="43">
        <v>0.11319444444444444</v>
      </c>
      <c r="K30" s="44"/>
      <c r="L30" s="43"/>
      <c r="M30" s="43"/>
      <c r="N30" s="43"/>
      <c r="O30" s="45"/>
      <c r="P30" s="46">
        <f>SUM(C30:J30,L30:N30)</f>
        <v>0.4291666666666667</v>
      </c>
    </row>
    <row r="31" spans="2:16" ht="14.1" customHeight="1" x14ac:dyDescent="0.35">
      <c r="B31" s="37" t="s">
        <v>170</v>
      </c>
      <c r="C31" s="47">
        <v>0.29722222222222222</v>
      </c>
      <c r="D31" s="7"/>
      <c r="E31" s="7"/>
      <c r="F31" s="7">
        <v>4.3749999999999997E-2</v>
      </c>
      <c r="G31" s="7"/>
      <c r="H31" s="7"/>
      <c r="I31" s="7"/>
      <c r="J31" s="7">
        <v>0.11597222222222223</v>
      </c>
      <c r="K31" s="7">
        <v>2.013888888888889E-2</v>
      </c>
      <c r="L31" s="7"/>
      <c r="M31" s="7"/>
      <c r="N31" s="7"/>
      <c r="O31" s="48"/>
      <c r="P31" s="46">
        <f>SUM(C31:N31)</f>
        <v>0.47708333333333336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0.29722222222222222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4.3749999999999997E-2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0.11597222222222223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0.47708333333333336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190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1190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-157.84800000000001</v>
      </c>
      <c r="D72" s="60">
        <v>-160.17599999999999</v>
      </c>
      <c r="E72" s="100" t="s">
        <v>118</v>
      </c>
      <c r="F72" s="60">
        <v>22.6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-153.02600000000001</v>
      </c>
      <c r="D73" s="60">
        <v>-156.23599999999999</v>
      </c>
      <c r="E73" s="102" t="s">
        <v>122</v>
      </c>
      <c r="F73" s="61">
        <v>31.8</v>
      </c>
      <c r="G73" s="61">
        <v>39.1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-205.61699999999999</v>
      </c>
      <c r="D74" s="60">
        <v>-203.94900000000001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-118.44499999999999</v>
      </c>
      <c r="D75" s="60">
        <v>-126.221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35.055</v>
      </c>
      <c r="D76" s="60">
        <v>31.681000000000001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32.512999999999998</v>
      </c>
      <c r="D77" s="60">
        <v>29.972999999999999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27.533000000000001</v>
      </c>
      <c r="D78" s="60">
        <v>25.079000000000001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25.876999999999999</v>
      </c>
      <c r="D79" s="60">
        <v>23.661999999999999</v>
      </c>
      <c r="E79" s="100" t="s">
        <v>152</v>
      </c>
      <c r="F79" s="60">
        <v>23.1</v>
      </c>
      <c r="G79" s="60">
        <v>12.6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1.42E-5</v>
      </c>
      <c r="D80" s="64">
        <v>1.1600000000000001E-5</v>
      </c>
      <c r="E80" s="102" t="s">
        <v>157</v>
      </c>
      <c r="F80" s="61">
        <v>30.4</v>
      </c>
      <c r="G80" s="61">
        <v>73.900000000000006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2026-04-26T20:21:32Z</dcterms:modified>
</cp:coreProperties>
</file>