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0A9A9D64-A66D-45B3-B756-D2359EE75577}" xr6:coauthVersionLast="47" xr6:coauthVersionMax="47" xr10:uidLastSave="{00000000-0000-0000-0000-000000000000}"/>
  <bookViews>
    <workbookView xWindow="56952" yWindow="446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<sst xmlns="http://schemas.openxmlformats.org/spreadsheetml/2006/main" count="211" uniqueCount="197">
  <si>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</si>
  <si>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</si>
  <si>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</si>
  <si>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</si>
  <si>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</si>
  <si>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</si>
  <si>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</si>
  <si>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</si>
  <si>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</si>
  <si>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</si>
  <si>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</si>
  <si>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</si>
  <si>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</si>
  <si>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</si>
  <si>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</si>
  <si>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</si>
  <si>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</si>
  <si>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</si>
  <si>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</si>
  <si>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</si>
  <si>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</si>
  <si>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</si>
  <si>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</si>
  <si>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</si>
  <si>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</si>
  <si>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</si>
  <si>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</si>
  <si>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</si>
  <si>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</si>
  <si>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</si>
  <si>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</si>
  <si>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</si>
  <si>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</si>
  <si>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</si>
  <si>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</si>
  <si>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</si>
  <si>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</si>
  <si>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</si>
  <si>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</si>
  <si>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</si>
  <si>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</si>
  <si>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</si>
  <si>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</si>
  <si>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</si>
  <si>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</si>
  <si>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</si>
  <si>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</si>
  <si>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</si>
  <si>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</si>
  <si>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</si>
  <si>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</si>
  <si>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</si>
  <si>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</si>
  <si>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</si>
  <si>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</si>
  <si>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</si>
  <si>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</si>
  <si>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</si>
  <si>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</si>
  <si>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</si>
  <si>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</si>
  <si>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</si>
  <si>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</si>
  <si>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</si>
  <si>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</si>
  <si>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</si>
  <si>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</si>
  <si>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</si>
  <si>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</si>
  <si>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</si>
  <si>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</si>
  <si>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</si>
  <si>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</si>
  <si>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</si>
  <si>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</si>
  <si>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</si>
  <si>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</si>
  <si>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</si>
  <si>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</si>
  <si>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</si>
  <si>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</si>
  <si>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</si>
  <si>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</si>
  <si>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</si>
  <si>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</si>
  <si>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</si>
  <si>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</si>
  <si>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</si>
  <si>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</si>
  <si>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</si>
  <si>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</si>
  <si>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</si>
  <si>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</si>
  <si>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</si>
  <si>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</si>
  <si>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</si>
  <si>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</si>
  <si>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</si>
  <si>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</si>
  <si>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</si>
  <si>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</si>
  <si>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</si>
  <si>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</si>
  <si>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</si>
  <si>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</si>
  <si>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</si>
  <si>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</si>
  <si>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</si>
  <si>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</si>
  <si>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</si>
  <si>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</si>
  <si>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</si>
  <si>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</si>
  <si>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</si>
  <si>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</si>
  <si>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</si>
  <si>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</si>
  <si>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</si>
  <si>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</si>
  <si>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</si>
  <si>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</si>
  <si>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</si>
  <si>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</si>
  <si>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</si>
  <si>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</si>
  <si>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</si>
  <si>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</si>
  <si>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</si>
  <si>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</si>
  <si>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</si>
  <si>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</si>
  <si>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</si>
  <si>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</si>
  <si>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</si>
  <si>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</si>
  <si>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</si>
  <si>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</si>
  <si>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</si>
  <si>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</si>
  <si>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</si>
  <si>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</si>
  <si>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</si>
  <si>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</si>
  <si>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</si>
  <si>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</si>
  <si>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</si>
  <si>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</si>
  <si>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</si>
  <si>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</si>
  <si>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</si>
  <si>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</si>
  <si>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</si>
  <si>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</si>
  <si>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</si>
  <si>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</si>
  <si>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</si>
  <si>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</si>
  <si>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</si>
  <si>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</si>
  <si>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</si>
  <si>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</si>
  <si>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</si>
  <si>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</si>
  <si>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</si>
  <si>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</si>
  <si>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</si>
  <si>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</si>
  <si>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</si>
  <si>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</si>
  <si>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</si>
  <si>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</si>
  <si>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</si>
  <si>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</si>
  <si>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</si>
  <si>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</si>
  <si>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</si>
  <si>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</si>
  <si>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</si>
  <si>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</si>
  <si>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</si>
  <si>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</si>
  <si>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</si>
  <si>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</si>
  <si>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</si>
  <si>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</si>
  <si>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</si>
  <si>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</si>
  <si>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ENG-KSP</t>
    <phoneticPr fontId="3" type="noConversion"/>
  </si>
  <si>
    <t>[8:15] 관측 위치 짙은 구름으로 인한 관측 대기 / [8:35] 관측 재개</t>
    <phoneticPr fontId="3" type="noConversion"/>
  </si>
  <si>
    <t>I_014426</t>
    <phoneticPr fontId="3" type="noConversion"/>
  </si>
  <si>
    <t>I_014426 date-obs와 tshopen 시간차 발생 / ICS/ICGui/IC.K destroy 후 재실행</t>
    <phoneticPr fontId="3" type="noConversion"/>
  </si>
  <si>
    <t>M_014588-014589:K</t>
    <phoneticPr fontId="3" type="noConversion"/>
  </si>
  <si>
    <t>M_014629-014630:N</t>
    <phoneticPr fontId="3" type="noConversion"/>
  </si>
  <si>
    <t>ESE</t>
    <phoneticPr fontId="3" type="noConversion"/>
  </si>
  <si>
    <t>S</t>
    <phoneticPr fontId="3" type="noConversion"/>
  </si>
  <si>
    <t>35s/24k 26s/25k 17s/21k 13s/22k</t>
    <phoneticPr fontId="3" type="noConversion"/>
  </si>
  <si>
    <t>17s/28k 12s/28k 6s/22k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</si>
</sst>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46134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0.37291666666666667</v>
      </c>
      <c r="D9" s="8">
        <v>2.2000000000000002</v>
      </c>
      <c r="E9" s="8">
        <v>12.9</v>
      </c>
      <c r="F9" s="8">
        <v>51.3</v>
      </c>
      <c r="G9" s="36" t="s">
        <v>193</v>
      </c>
      <c r="H9" s="8">
        <v>4.7</v>
      </c>
      <c r="I9" s="36">
        <v>28.9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9.8000000000000007</v>
      </c>
      <c r="F10" s="8">
        <v>71.900000000000006</v>
      </c>
      <c r="G10" s="36" t="s">
        <v>193</v>
      </c>
      <c r="H10" s="8">
        <v>6.3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>
        <v>1.8</v>
      </c>
      <c r="E11" s="15">
        <v>8.4</v>
      </c>
      <c r="F11" s="15">
        <v>71.2</v>
      </c>
      <c r="G11" s="36" t="s">
        <v>194</v>
      </c>
      <c r="H11" s="15">
        <v>5.0999999999999996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24.425694444444446</v>
      </c>
      <c r="D12" s="19">
        <f>AVERAGE(D9:D11)</f>
        <v>1.9000000000000001</v>
      </c>
      <c r="E12" s="19">
        <f>AVERAGE(E9:E11)</f>
        <v>10.366666666666667</v>
      </c>
      <c r="F12" s="20">
        <f>AVERAGE(F9:F11)</f>
        <v>64.8</v>
      </c>
      <c r="G12" s="21"/>
      <c r="H12" s="22">
        <f>AVERAGE(H9:H11)</f>
        <v>5.3666666666666671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0.33888888888888891</v>
      </c>
      <c r="D17" s="28">
        <v>0.33958333333333335</v>
      </c>
      <c r="E17" s="28">
        <v>0.36319444444444443</v>
      </c>
      <c r="F17" s="28">
        <v>0.37291666666666667</v>
      </c>
      <c r="G17" s="28">
        <v>0.39583333333333331</v>
      </c>
      <c r="H17" s="28">
        <v>0.54027777777777775</v>
      </c>
      <c r="I17" s="28">
        <v>0.82777777777777772</v>
      </c>
      <c r="J17" s="28"/>
      <c r="K17" s="28"/>
      <c r="L17" s="28"/>
      <c r="M17" s="28"/>
      <c r="N17" s="28"/>
      <c r="O17" s="28"/>
      <c r="P17" s="28">
        <v>0.84097222222222223</v>
      </c>
    </row>
    <row r="18" spans="2:16" ht="14.1" customHeight="1" x14ac:dyDescent="0.35">
      <c r="B18" s="35" t="s">
        <v>42</v>
      </c>
      <c r="C18" s="27">
        <v>14410</v>
      </c>
      <c r="D18" s="27">
        <v>14411</v>
      </c>
      <c r="E18" s="27">
        <v>14419</v>
      </c>
      <c r="F18" s="27">
        <v>14425</v>
      </c>
      <c r="G18" s="27">
        <v>14438</v>
      </c>
      <c r="H18" s="27">
        <v>14533</v>
      </c>
      <c r="I18" s="27">
        <v>14686</v>
      </c>
      <c r="J18" s="27"/>
      <c r="K18" s="27"/>
      <c r="L18" s="27"/>
      <c r="M18" s="27"/>
      <c r="N18" s="27"/>
      <c r="O18" s="27"/>
      <c r="P18" s="27">
        <v>14699</v>
      </c>
    </row>
    <row r="19" spans="2:16" ht="14.1" customHeight="1" thickBot="1" x14ac:dyDescent="0.4">
      <c r="B19" s="13" t="s">
        <v>43</v>
      </c>
      <c r="C19" s="29"/>
      <c r="D19" s="27">
        <v>14415</v>
      </c>
      <c r="E19" s="30">
        <v>14424</v>
      </c>
      <c r="F19" s="30">
        <v>14437</v>
      </c>
      <c r="G19" s="30">
        <v>14532</v>
      </c>
      <c r="H19" s="30">
        <v>14685</v>
      </c>
      <c r="I19" s="30">
        <v>14698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</v>
      </c>
      <c r="F20" s="33">
        <f>IF(ISNUMBER(F18),F19-F18+1,"")</f>
        <v>13</v>
      </c>
      <c r="G20" s="33">
        <f>IF(ISNUMBER(G18),G19-G18+1,"")</f>
        <v>95</v>
      </c>
      <c r="H20" s="33">
        <f>IF(ISNUMBER(H18),H19-H18+1,"")</f>
        <v>153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>
        <v>0.82777777777777772</v>
      </c>
      <c r="K24" s="106">
        <v>0.83125000000000004</v>
      </c>
      <c r="L24" s="36" t="s">
        <v>182</v>
      </c>
      <c r="M24" s="158" t="s">
        <v>195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>
        <v>0.83333333333333337</v>
      </c>
      <c r="K26" s="106">
        <v>0.8354166666666667</v>
      </c>
      <c r="L26" s="36" t="s">
        <v>176</v>
      </c>
      <c r="M26" s="155" t="s">
        <v>196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0.26250000000000001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0.1423611111111111</v>
      </c>
      <c r="P30" s="46">
        <f>SUM(C30:J30,L30:N30)</f>
        <v>0.28333333333333333</v>
      </c>
    </row>
    <row r="31" spans="2:16" ht="14.1" customHeight="1" x14ac:dyDescent="0.35">
      <c r="B31" s="37" t="s">
        <v>170</v>
      </c>
      <c r="C31" s="47">
        <v>0.27986111111111112</v>
      </c>
      <c r="D31" s="7">
        <v>0.14374999999999999</v>
      </c>
      <c r="E31" s="7"/>
      <c r="F31" s="7"/>
      <c r="G31" s="7"/>
      <c r="H31" s="7"/>
      <c r="I31" s="7"/>
      <c r="J31" s="7">
        <v>2.2222222222222223E-2</v>
      </c>
      <c r="K31" s="7">
        <v>7.6388888888888886E-3</v>
      </c>
      <c r="L31" s="7"/>
      <c r="M31" s="7"/>
      <c r="N31" s="7"/>
      <c r="O31" s="48"/>
      <c r="P31" s="46">
        <f>SUM(C31:N31)</f>
        <v>0.45347222222222217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0.27986111111111112</v>
      </c>
      <c r="D34" s="110">
        <f t="shared" ref="D34:P34" si="1">D31-D32-D33</f>
        <v>0.14374999999999999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7.6388888888888886E-3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0.45347222222222217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189</v>
      </c>
      <c r="D36" s="146"/>
      <c r="E36" s="145" t="s">
        <v>191</v>
      </c>
      <c r="F36" s="146"/>
      <c r="G36" s="145" t="s">
        <v>192</v>
      </c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188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562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-158.37299999999999</v>
      </c>
      <c r="D72" s="60">
        <v>-160.935</v>
      </c>
      <c r="E72" s="100" t="s">
        <v>118</v>
      </c>
      <c r="F72" s="60">
        <v>22.1</v>
      </c>
      <c r="G72" s="60">
        <v>21.1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-153.68600000000001</v>
      </c>
      <c r="D73" s="60">
        <v>-157.04900000000001</v>
      </c>
      <c r="E73" s="102" t="s">
        <v>122</v>
      </c>
      <c r="F73" s="61">
        <v>35.200000000000003</v>
      </c>
      <c r="G73" s="61">
        <v>38.799999999999997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-197.482</v>
      </c>
      <c r="D74" s="60">
        <v>-202.29300000000001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-119.889</v>
      </c>
      <c r="D75" s="60">
        <v>-128.73699999999999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34.332000000000001</v>
      </c>
      <c r="D76" s="60">
        <v>30.503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31.896000000000001</v>
      </c>
      <c r="D77" s="60">
        <v>29.367999999999999</v>
      </c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26.884</v>
      </c>
      <c r="D78" s="60">
        <v>24.513000000000002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25.257000000000001</v>
      </c>
      <c r="D79" s="60">
        <v>23.09</v>
      </c>
      <c r="E79" s="100" t="s">
        <v>152</v>
      </c>
      <c r="F79" s="60">
        <v>21.8</v>
      </c>
      <c r="G79" s="60">
        <v>9.4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1.8600000000000001E-5</v>
      </c>
      <c r="D80" s="64">
        <v>1.1800000000000001E-5</v>
      </c>
      <c r="E80" s="102" t="s">
        <v>157</v>
      </c>
      <c r="F80" s="61">
        <v>37.4</v>
      </c>
      <c r="G80" s="61">
        <v>83.3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2026-04-22T20:19:07Z</dcterms:modified>
</cp:coreProperties>
</file>