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97E18346-2BD1-470A-9A24-1077F3BFC8B5}" xr6:coauthVersionLast="47" xr6:coauthVersionMax="47" xr10:uidLastSave="{00000000-0000-0000-0000-000000000000}"/>
  <bookViews>
    <workbookView xWindow="46992" yWindow="332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<sst xmlns="http://schemas.openxmlformats.org/spreadsheetml/2006/main" count="211" uniqueCount="198">
  <si>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</si>
  <si>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</si>
  <si>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</si>
  <si>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</si>
  <si>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</si>
  <si>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</si>
  <si>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</si>
  <si>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</si>
  <si>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</si>
  <si>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</si>
  <si>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</si>
  <si>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</si>
  <si>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</si>
  <si>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</si>
  <si>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</si>
  <si>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</si>
  <si>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</si>
  <si>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</si>
  <si>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</si>
  <si>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</si>
  <si>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</si>
  <si>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</si>
  <si>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</si>
  <si>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</si>
  <si>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</si>
  <si>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</si>
  <si>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</si>
  <si>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</si>
  <si>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</si>
  <si>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</si>
  <si>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</si>
  <si>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</si>
  <si>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</si>
  <si>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</si>
  <si>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</si>
  <si>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</si>
  <si>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</si>
  <si>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</si>
  <si>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</si>
  <si>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</si>
  <si>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</si>
  <si>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</si>
  <si>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</si>
  <si>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</si>
  <si>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</si>
  <si>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</si>
  <si>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</si>
  <si>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</si>
  <si>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</si>
  <si>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</si>
  <si>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</si>
  <si>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</si>
  <si>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</si>
  <si>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</si>
  <si>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</si>
  <si>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</si>
  <si>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</si>
  <si>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</si>
  <si>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</si>
  <si>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</si>
  <si>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</si>
  <si>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</si>
  <si>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</si>
  <si>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</si>
  <si>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</si>
  <si>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</si>
  <si>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</si>
  <si>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</si>
  <si>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</si>
  <si>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</si>
  <si>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</si>
  <si>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</si>
  <si>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</si>
  <si>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</si>
  <si>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</si>
  <si>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</si>
  <si>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</si>
  <si>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</si>
  <si>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</si>
  <si>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</si>
  <si>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</si>
  <si>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</si>
  <si>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</si>
  <si>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</si>
  <si>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</si>
  <si>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</si>
  <si>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</si>
  <si>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</si>
  <si>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</si>
  <si>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</si>
  <si>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</si>
  <si>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</si>
  <si>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</si>
  <si>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</si>
  <si>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</si>
  <si>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</si>
  <si>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</si>
  <si>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</si>
  <si>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</si>
  <si>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</si>
  <si>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</si>
  <si>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</si>
  <si>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</si>
  <si>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</si>
  <si>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</si>
  <si>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</si>
  <si>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</si>
  <si>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</si>
  <si>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</si>
  <si>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</si>
  <si>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</si>
  <si>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</si>
  <si>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</si>
  <si>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</si>
  <si>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</si>
  <si>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</si>
  <si>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</si>
  <si>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</si>
  <si>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</si>
  <si>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</si>
  <si>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</si>
  <si>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</si>
  <si>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</si>
  <si>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</si>
  <si>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</si>
  <si>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</si>
  <si>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</si>
  <si>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</si>
  <si>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</si>
  <si>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</si>
  <si>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</si>
  <si>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</si>
  <si>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</si>
  <si>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</si>
  <si>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</si>
  <si>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</si>
  <si>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</si>
  <si>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</si>
  <si>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</si>
  <si>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</si>
  <si>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</si>
  <si>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</si>
  <si>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</si>
  <si>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</si>
  <si>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</si>
  <si>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</si>
  <si>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</si>
  <si>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</si>
  <si>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</si>
  <si>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</si>
  <si>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</si>
  <si>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</si>
  <si>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</si>
  <si>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</si>
  <si>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</si>
  <si>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</si>
  <si>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</si>
  <si>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</si>
  <si>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</si>
  <si>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</si>
  <si>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</si>
  <si>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</si>
  <si>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</si>
  <si>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</si>
  <si>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</si>
  <si>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</si>
  <si>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</si>
  <si>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</si>
  <si>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</si>
  <si>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</si>
  <si>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</si>
  <si>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</si>
  <si>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</si>
  <si>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</si>
  <si>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</si>
  <si>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</si>
  <si>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</si>
  <si>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</si>
  <si>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</si>
  <si>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</si>
  <si>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</si>
  <si>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</si>
  <si>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</si>
  <si>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</si>
  <si>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</si>
  <si>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DEEPS</t>
    <phoneticPr fontId="3" type="noConversion"/>
  </si>
  <si>
    <t>월령 40% 이하로 방풍막 연결 해제</t>
    <phoneticPr fontId="3" type="noConversion"/>
  </si>
  <si>
    <t>SSW</t>
    <phoneticPr fontId="3" type="noConversion"/>
  </si>
  <si>
    <t>SW</t>
    <phoneticPr fontId="3" type="noConversion"/>
  </si>
  <si>
    <t>신가은</t>
    <phoneticPr fontId="3" type="noConversion"/>
  </si>
  <si>
    <t>I_013004</t>
    <phoneticPr fontId="3" type="noConversion"/>
  </si>
  <si>
    <t>I_013004 filter I값 누락됨</t>
    <phoneticPr fontId="3" type="noConversion"/>
  </si>
  <si>
    <t>[14:20-14:25] Raritan이 connection error로 갑자기 꺼졌으나 관측에는 영향 없이 계속 진행됨</t>
    <phoneticPr fontId="3" type="noConversion"/>
  </si>
  <si>
    <t>M_013043-013044:T</t>
    <phoneticPr fontId="3" type="noConversion"/>
  </si>
  <si>
    <t>UT 13:20부터 맞바람(ESE)과 평균 6~10m/s 풍속의 영향</t>
    <phoneticPr fontId="3" type="noConversion"/>
  </si>
  <si>
    <t>ESE</t>
    <phoneticPr fontId="3" type="noConversion"/>
  </si>
  <si>
    <t>35s/23k 23s/20k 18s/20k 14s/20k</t>
    <phoneticPr fontId="3" type="noConversion"/>
  </si>
  <si>
    <t>28s/27k 14s/21k 12s/26k 9s/27k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</si>
</sst>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G40" sqref="G40:H4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46129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0.37638888888888888</v>
      </c>
      <c r="D9" s="8">
        <v>2.4</v>
      </c>
      <c r="E9" s="8">
        <v>16.5</v>
      </c>
      <c r="F9" s="8">
        <v>37.1</v>
      </c>
      <c r="G9" s="36" t="s">
        <v>188</v>
      </c>
      <c r="H9" s="8">
        <v>2.2999999999999998</v>
      </c>
      <c r="I9" s="36">
        <v>0.1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3.3</v>
      </c>
      <c r="E10" s="8">
        <v>9.3000000000000007</v>
      </c>
      <c r="F10" s="8">
        <v>61.3</v>
      </c>
      <c r="G10" s="36" t="s">
        <v>187</v>
      </c>
      <c r="H10" s="8">
        <v>6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0.79652777777777772</v>
      </c>
      <c r="D11" s="15">
        <v>2.6</v>
      </c>
      <c r="E11" s="15">
        <v>4.8</v>
      </c>
      <c r="F11" s="15">
        <v>59.8</v>
      </c>
      <c r="G11" s="36" t="s">
        <v>195</v>
      </c>
      <c r="H11" s="15">
        <v>4.8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24.420138888888889</v>
      </c>
      <c r="D12" s="19">
        <f>AVERAGE(D9:D11)</f>
        <v>2.7666666666666662</v>
      </c>
      <c r="E12" s="19">
        <f>AVERAGE(E9:E11)</f>
        <v>10.200000000000001</v>
      </c>
      <c r="F12" s="20">
        <f>AVERAGE(F9:F11)</f>
        <v>52.733333333333327</v>
      </c>
      <c r="G12" s="21"/>
      <c r="H12" s="22">
        <f>AVERAGE(H9:H11)</f>
        <v>4.3666666666666671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185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0.33055555555555555</v>
      </c>
      <c r="D17" s="28">
        <v>0.33124999999999999</v>
      </c>
      <c r="E17" s="28">
        <v>0.35347222222222224</v>
      </c>
      <c r="F17" s="28">
        <v>0.37152777777777779</v>
      </c>
      <c r="G17" s="28">
        <v>0.39652777777777776</v>
      </c>
      <c r="H17" s="28">
        <v>0.55277777777777781</v>
      </c>
      <c r="I17" s="28">
        <v>0.8256944444444444</v>
      </c>
      <c r="J17" s="28"/>
      <c r="K17" s="28"/>
      <c r="L17" s="28"/>
      <c r="M17" s="28"/>
      <c r="N17" s="28"/>
      <c r="O17" s="28"/>
      <c r="P17" s="28">
        <v>0.83958333333333335</v>
      </c>
    </row>
    <row r="18" spans="2:16" ht="14.1" customHeight="1" x14ac:dyDescent="0.35">
      <c r="B18" s="35" t="s">
        <v>42</v>
      </c>
      <c r="C18" s="27">
        <v>12897</v>
      </c>
      <c r="D18" s="27">
        <v>12898</v>
      </c>
      <c r="E18" s="27">
        <v>12910</v>
      </c>
      <c r="F18" s="27">
        <v>12922</v>
      </c>
      <c r="G18" s="27">
        <v>12938</v>
      </c>
      <c r="H18" s="27">
        <v>13001</v>
      </c>
      <c r="I18" s="27">
        <v>13173</v>
      </c>
      <c r="J18" s="27"/>
      <c r="K18" s="27"/>
      <c r="L18" s="27"/>
      <c r="M18" s="27"/>
      <c r="N18" s="27"/>
      <c r="O18" s="27"/>
      <c r="P18" s="27">
        <v>13186</v>
      </c>
    </row>
    <row r="19" spans="2:16" ht="14.1" customHeight="1" thickBot="1" x14ac:dyDescent="0.4">
      <c r="B19" s="13" t="s">
        <v>43</v>
      </c>
      <c r="C19" s="29"/>
      <c r="D19" s="27">
        <v>12902</v>
      </c>
      <c r="E19" s="30">
        <v>12921</v>
      </c>
      <c r="F19" s="30">
        <v>12937</v>
      </c>
      <c r="G19" s="30">
        <v>13000</v>
      </c>
      <c r="H19" s="30">
        <v>13172</v>
      </c>
      <c r="I19" s="30">
        <v>13185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63</v>
      </c>
      <c r="H20" s="33">
        <f>IF(ISNUMBER(H18),H19-H18+1,"")</f>
        <v>172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>
        <v>0.8256944444444444</v>
      </c>
      <c r="K23" s="106">
        <v>0.82916666666666672</v>
      </c>
      <c r="L23" s="116" t="s">
        <v>165</v>
      </c>
      <c r="M23" s="162" t="s">
        <v>196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89"/>
      <c r="N24" s="190"/>
      <c r="O24" s="190"/>
      <c r="P24" s="191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>
        <v>0.82986111111111116</v>
      </c>
      <c r="K25" s="106">
        <v>0.83333333333333337</v>
      </c>
      <c r="L25" s="36" t="s">
        <v>49</v>
      </c>
      <c r="M25" s="162" t="s">
        <v>197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0.24652777777777779</v>
      </c>
      <c r="D30" s="43"/>
      <c r="E30" s="43"/>
      <c r="F30" s="43"/>
      <c r="G30" s="43">
        <v>0.15277777777777779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0.4201388888888889</v>
      </c>
    </row>
    <row r="31" spans="2:16" ht="14.1" customHeight="1" x14ac:dyDescent="0.35">
      <c r="B31" s="37" t="s">
        <v>170</v>
      </c>
      <c r="C31" s="47">
        <v>0.26666666666666666</v>
      </c>
      <c r="D31" s="7"/>
      <c r="E31" s="7"/>
      <c r="F31" s="7"/>
      <c r="G31" s="7">
        <v>0.15416666666666667</v>
      </c>
      <c r="H31" s="7"/>
      <c r="I31" s="7"/>
      <c r="J31" s="7">
        <v>2.5000000000000001E-2</v>
      </c>
      <c r="K31" s="7">
        <v>1.8055555555555554E-2</v>
      </c>
      <c r="L31" s="7"/>
      <c r="M31" s="7"/>
      <c r="N31" s="7"/>
      <c r="O31" s="48"/>
      <c r="P31" s="46">
        <f>SUM(C31:N31)</f>
        <v>0.46388888888888891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0.26666666666666666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0.15416666666666667</v>
      </c>
      <c r="H34" s="110">
        <f t="shared" si="1"/>
        <v>0</v>
      </c>
      <c r="I34" s="110">
        <f t="shared" si="1"/>
        <v>0</v>
      </c>
      <c r="J34" s="110">
        <f t="shared" si="1"/>
        <v>2.5000000000000001E-2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0.46388888888888891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190</v>
      </c>
      <c r="D36" s="153"/>
      <c r="E36" s="152" t="s">
        <v>193</v>
      </c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191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1602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-156.547</v>
      </c>
      <c r="D72" s="60">
        <v>-161.63300000000001</v>
      </c>
      <c r="E72" s="100" t="s">
        <v>118</v>
      </c>
      <c r="F72" s="60">
        <v>23.5</v>
      </c>
      <c r="G72" s="60">
        <v>21.1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-151.06399999999999</v>
      </c>
      <c r="D73" s="60">
        <v>-157.90799999999999</v>
      </c>
      <c r="E73" s="102" t="s">
        <v>122</v>
      </c>
      <c r="F73" s="61">
        <v>28.1</v>
      </c>
      <c r="G73" s="61">
        <v>16.600000000000001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-201.16800000000001</v>
      </c>
      <c r="D74" s="60">
        <v>-208.25700000000001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-114.669</v>
      </c>
      <c r="D75" s="60">
        <v>-129.84299999999999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36.329000000000001</v>
      </c>
      <c r="D76" s="60">
        <v>29.783999999999999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33.576000000000001</v>
      </c>
      <c r="D77" s="60">
        <v>28.466999999999999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28.606999999999999</v>
      </c>
      <c r="D78" s="60">
        <v>23.439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26.914999999999999</v>
      </c>
      <c r="D79" s="60">
        <v>22.126999999999999</v>
      </c>
      <c r="E79" s="100" t="s">
        <v>152</v>
      </c>
      <c r="F79" s="60">
        <v>26.1</v>
      </c>
      <c r="G79" s="60">
        <v>7.8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1.4800000000000001E-5</v>
      </c>
      <c r="D80" s="64">
        <v>8.3499999999999997E-6</v>
      </c>
      <c r="E80" s="102" t="s">
        <v>157</v>
      </c>
      <c r="F80" s="61">
        <v>23.6</v>
      </c>
      <c r="G80" s="61">
        <v>20.2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74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5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2026-04-17T20:18:47Z</dcterms:modified>
</cp:coreProperties>
</file>