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7081D234-1938-4A3D-AF89-07AD71FF7F8B}" xr6:coauthVersionLast="47" xr6:coauthVersionMax="47" xr10:uidLastSave="{00000000-0000-0000-0000-000000000000}"/>
  <bookViews>
    <workbookView xWindow="23808" yWindow="1438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<sst xmlns="http://schemas.openxmlformats.org/spreadsheetml/2006/main" count="211" uniqueCount="196">
  <si>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</si>
  <si>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</si>
  <si>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</si>
  <si>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</si>
  <si>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</si>
  <si>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</si>
  <si>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</si>
  <si>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</si>
  <si>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</si>
  <si>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</si>
  <si>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</si>
  <si>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</si>
  <si>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</si>
  <si>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</si>
  <si>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</si>
  <si>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</si>
  <si>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</si>
  <si>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</si>
  <si>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</si>
  <si>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</si>
  <si>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</si>
  <si>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</si>
  <si>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</si>
  <si>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</si>
  <si>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</si>
  <si>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</si>
  <si>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</si>
  <si>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</si>
  <si>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</si>
  <si>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</si>
  <si>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</si>
  <si>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</si>
  <si>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</si>
  <si>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</si>
  <si>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</si>
  <si>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</si>
  <si>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</si>
  <si>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</si>
  <si>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</si>
  <si>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</si>
  <si>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</si>
  <si>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</si>
  <si>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</si>
  <si>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</si>
  <si>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</si>
  <si>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</si>
  <si>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</si>
  <si>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</si>
  <si>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</si>
  <si>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</si>
  <si>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</si>
  <si>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</si>
  <si>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</si>
  <si>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</si>
  <si>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</si>
  <si>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</si>
  <si>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</si>
  <si>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</si>
  <si>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</si>
  <si>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</si>
  <si>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</si>
  <si>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</si>
  <si>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</si>
  <si>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</si>
  <si>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</si>
  <si>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</si>
  <si>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</si>
  <si>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</si>
  <si>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</si>
  <si>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</si>
  <si>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</si>
  <si>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</si>
  <si>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</si>
  <si>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</si>
  <si>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</si>
  <si>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</si>
  <si>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</si>
  <si>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</si>
  <si>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</si>
  <si>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</si>
  <si>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</si>
  <si>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</si>
  <si>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</si>
  <si>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</si>
  <si>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</si>
  <si>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</si>
  <si>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</si>
  <si>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</si>
  <si>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</si>
  <si>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</si>
  <si>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</si>
  <si>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</si>
  <si>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</si>
  <si>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</si>
  <si>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</si>
  <si>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</si>
  <si>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</si>
  <si>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</si>
  <si>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</si>
  <si>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</si>
  <si>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</si>
  <si>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</si>
  <si>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</si>
  <si>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</si>
  <si>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</si>
  <si>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</si>
  <si>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</si>
  <si>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</si>
  <si>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</si>
  <si>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</si>
  <si>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</si>
  <si>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</si>
  <si>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</si>
  <si>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</si>
  <si>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</si>
  <si>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</si>
  <si>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</si>
  <si>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</si>
  <si>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</si>
  <si>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</si>
  <si>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</si>
  <si>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</si>
  <si>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</si>
  <si>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</si>
  <si>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</si>
  <si>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</si>
  <si>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</si>
  <si>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</si>
  <si>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</si>
  <si>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</si>
  <si>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</si>
  <si>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</si>
  <si>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</si>
  <si>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</si>
  <si>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</si>
  <si>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</si>
  <si>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</si>
  <si>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</si>
  <si>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</si>
  <si>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</si>
  <si>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</si>
  <si>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</si>
  <si>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</si>
  <si>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</si>
  <si>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</si>
  <si>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</si>
  <si>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</si>
  <si>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</si>
  <si>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</si>
  <si>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</si>
  <si>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</si>
  <si>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</si>
  <si>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</si>
  <si>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</si>
  <si>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</si>
  <si>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</si>
  <si>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</si>
  <si>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</si>
  <si>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</si>
  <si>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</si>
  <si>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</si>
  <si>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</si>
  <si>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</si>
  <si>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</si>
  <si>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</si>
  <si>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</si>
  <si>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</si>
  <si>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</si>
  <si>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</si>
  <si>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</si>
  <si>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</si>
  <si>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</si>
  <si>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</si>
  <si>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</si>
  <si>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</si>
  <si>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</si>
  <si>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</si>
  <si>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</si>
  <si>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</si>
  <si>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</si>
  <si>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</si>
  <si>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</si>
  <si>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</si>
  <si>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</si>
  <si>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</si>
  <si>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</si>
  <si>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</si>
  <si>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DS9(영상 확인) 3회 꺼짐</t>
    <phoneticPr fontId="3" type="noConversion"/>
  </si>
  <si>
    <t>SE</t>
    <phoneticPr fontId="3" type="noConversion"/>
  </si>
  <si>
    <t>KSP</t>
    <phoneticPr fontId="3" type="noConversion"/>
  </si>
  <si>
    <t>M_012165-012166:T</t>
    <phoneticPr fontId="3" type="noConversion"/>
  </si>
  <si>
    <t>[14:05] 갑자기 gmon꺼짐/ do-killplot 후 재실행</t>
    <phoneticPr fontId="3" type="noConversion"/>
  </si>
  <si>
    <t>[17:00-17:07] 망원경이 관측 위치에서 DEC Oscillation(ALT 72.1/ AZ 91.2/ HA -01:22:31)문구가 출력되면서 포인팅 실패/ EIB 재실행</t>
    <phoneticPr fontId="3" type="noConversion"/>
  </si>
  <si>
    <t>30s/24k 20s/24k 12s/21k</t>
    <phoneticPr fontId="3" type="noConversion"/>
  </si>
  <si>
    <t>22s/24k 15s/22k</t>
    <phoneticPr fontId="3" type="noConversion"/>
  </si>
  <si>
    <t>[12:15] 액추에이터 초기화 2회/ [14:30] 액추에이터 3번 초기화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</si>
</sst>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0.37847222222222221</v>
      </c>
      <c r="D9" s="8">
        <v>3.4</v>
      </c>
      <c r="E9" s="8">
        <v>14.7</v>
      </c>
      <c r="F9" s="8">
        <v>35.9</v>
      </c>
      <c r="G9" s="36" t="s">
        <v>188</v>
      </c>
      <c r="H9" s="8">
        <v>1.2</v>
      </c>
      <c r="I9" s="36">
        <v>7.8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2.8</v>
      </c>
      <c r="E10" s="8">
        <v>11.7</v>
      </c>
      <c r="F10" s="8">
        <v>54.8</v>
      </c>
      <c r="G10" s="36" t="s">
        <v>188</v>
      </c>
      <c r="H10" s="8">
        <v>5.9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0.79513888888888884</v>
      </c>
      <c r="D11" s="15">
        <v>1.5</v>
      </c>
      <c r="E11" s="15">
        <v>11.5</v>
      </c>
      <c r="F11" s="15">
        <v>55.2</v>
      </c>
      <c r="G11" s="36" t="s">
        <v>188</v>
      </c>
      <c r="H11" s="15">
        <v>3.8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24.416666666666668</v>
      </c>
      <c r="D12" s="19">
        <f>AVERAGE(D9:D11)</f>
        <v>2.5666666666666664</v>
      </c>
      <c r="E12" s="19">
        <f>AVERAGE(E9:E11)</f>
        <v>12.633333333333333</v>
      </c>
      <c r="F12" s="20">
        <f>AVERAGE(F9:F11)</f>
        <v>48.633333333333326</v>
      </c>
      <c r="G12" s="21"/>
      <c r="H12" s="22">
        <f>AVERAGE(H9:H11)</f>
        <v>3.6333333333333333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189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0.34236111111111112</v>
      </c>
      <c r="D17" s="28">
        <v>0.34375</v>
      </c>
      <c r="E17" s="28">
        <v>0.3576388888888889</v>
      </c>
      <c r="F17" s="28">
        <v>0.37569444444444444</v>
      </c>
      <c r="G17" s="28">
        <v>0.39791666666666664</v>
      </c>
      <c r="H17" s="28">
        <v>0.55972222222222223</v>
      </c>
      <c r="I17" s="28">
        <v>0.82430555555555551</v>
      </c>
      <c r="J17" s="28"/>
      <c r="K17" s="28"/>
      <c r="L17" s="28"/>
      <c r="M17" s="28"/>
      <c r="N17" s="28"/>
      <c r="O17" s="28"/>
      <c r="P17" s="28">
        <v>0.84027777777777779</v>
      </c>
    </row>
    <row r="18" spans="2:16" ht="14.1" customHeight="1" x14ac:dyDescent="0.35">
      <c r="B18" s="35" t="s">
        <v>42</v>
      </c>
      <c r="C18" s="27">
        <v>11975</v>
      </c>
      <c r="D18" s="27">
        <v>11976</v>
      </c>
      <c r="E18" s="27">
        <v>11987</v>
      </c>
      <c r="F18" s="27">
        <v>11999</v>
      </c>
      <c r="G18" s="27">
        <v>12014</v>
      </c>
      <c r="H18" s="27">
        <v>12115</v>
      </c>
      <c r="I18" s="27">
        <v>12272</v>
      </c>
      <c r="J18" s="27"/>
      <c r="K18" s="27"/>
      <c r="L18" s="27"/>
      <c r="M18" s="27"/>
      <c r="N18" s="27"/>
      <c r="O18" s="27"/>
      <c r="P18" s="27">
        <v>12283</v>
      </c>
    </row>
    <row r="19" spans="2:16" ht="14.1" customHeight="1" thickBot="1" x14ac:dyDescent="0.4">
      <c r="B19" s="13" t="s">
        <v>43</v>
      </c>
      <c r="C19" s="29"/>
      <c r="D19" s="27">
        <v>11980</v>
      </c>
      <c r="E19" s="30">
        <v>11998</v>
      </c>
      <c r="F19" s="30">
        <v>12013</v>
      </c>
      <c r="G19" s="30">
        <v>12114</v>
      </c>
      <c r="H19" s="30">
        <v>12271</v>
      </c>
      <c r="I19" s="30">
        <v>12282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</v>
      </c>
      <c r="G20" s="33">
        <f>IF(ISNUMBER(G18),G19-G18+1,"")</f>
        <v>101</v>
      </c>
      <c r="H20" s="33">
        <f>IF(ISNUMBER(H18),H19-H18+1,"")</f>
        <v>157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0.8256944444444444</v>
      </c>
      <c r="K23" s="106">
        <v>0.82708333333333328</v>
      </c>
      <c r="L23" s="116" t="s">
        <v>165</v>
      </c>
      <c r="M23" s="162" t="s">
        <v>194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89"/>
      <c r="N24" s="190"/>
      <c r="O24" s="190"/>
      <c r="P24" s="191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0.82777777777777772</v>
      </c>
      <c r="K25" s="106">
        <v>0.82986111111111116</v>
      </c>
      <c r="L25" s="36" t="s">
        <v>49</v>
      </c>
      <c r="M25" s="162" t="s">
        <v>193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0.23680555555555555</v>
      </c>
      <c r="D30" s="43">
        <v>0.15902777777777777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0.41666666666666663</v>
      </c>
    </row>
    <row r="31" spans="2:16" ht="14.1" customHeight="1" x14ac:dyDescent="0.35">
      <c r="B31" s="37" t="s">
        <v>170</v>
      </c>
      <c r="C31" s="47">
        <v>0.25486111111111109</v>
      </c>
      <c r="D31" s="7">
        <v>0.16180555555555556</v>
      </c>
      <c r="E31" s="7"/>
      <c r="F31" s="7"/>
      <c r="G31" s="7"/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0.45555555555555549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0.25486111111111109</v>
      </c>
      <c r="D34" s="110">
        <f t="shared" ref="D34:P34" si="1">D31-D32-D33</f>
        <v>0.16180555555555556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0.45555555555555549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190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192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1164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-157.30000000000001</v>
      </c>
      <c r="D72" s="60">
        <v>-160.30000000000001</v>
      </c>
      <c r="E72" s="100" t="s">
        <v>118</v>
      </c>
      <c r="F72" s="60">
        <v>22.9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</v>
      </c>
      <c r="D73" s="60">
        <v>-156.4</v>
      </c>
      <c r="E73" s="102" t="s">
        <v>122</v>
      </c>
      <c r="F73" s="61">
        <v>28.9</v>
      </c>
      <c r="G73" s="61">
        <v>34.700000000000003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-204.7</v>
      </c>
      <c r="D74" s="60">
        <v>-203.7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-117.1</v>
      </c>
      <c r="D75" s="60">
        <v>-127.1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35.200000000000003</v>
      </c>
      <c r="D76" s="60">
        <v>31.2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32.5</v>
      </c>
      <c r="D77" s="60">
        <v>29.6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27.6</v>
      </c>
      <c r="D78" s="60">
        <v>24.7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25.9</v>
      </c>
      <c r="D79" s="60">
        <v>23.3</v>
      </c>
      <c r="E79" s="100" t="s">
        <v>152</v>
      </c>
      <c r="F79" s="60">
        <v>23.9</v>
      </c>
      <c r="G79" s="60">
        <v>12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1.5099999999999999E-5</v>
      </c>
      <c r="D80" s="64">
        <v>1.06E-5</v>
      </c>
      <c r="E80" s="102" t="s">
        <v>157</v>
      </c>
      <c r="F80" s="61">
        <v>26.9</v>
      </c>
      <c r="G80" s="61">
        <v>62.7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195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187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 t="s">
        <v>191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2026-04-14T20:27:51Z</dcterms:modified>
</cp:coreProperties>
</file>