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34A5D3E5-0AD8-4D7B-9885-217601D66C25}" xr6:coauthVersionLast="47" xr6:coauthVersionMax="47" xr10:uidLastSave="{00000000-0000-0000-0000-000000000000}"/>
  <bookViews>
    <workbookView xWindow="4608" yWindow="4608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<sst xmlns="http://schemas.openxmlformats.org/spreadsheetml/2006/main" count="215" uniqueCount="200">
  <si>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</si>
  <si>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</si>
  <si>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</si>
  <si>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</si>
  <si>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</si>
  <si>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</si>
  <si>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</si>
  <si>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</si>
  <si>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</si>
  <si>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</si>
  <si>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</si>
  <si>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</si>
  <si>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</si>
  <si>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</si>
  <si>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</si>
  <si>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</si>
  <si>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</si>
  <si>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</si>
  <si>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</si>
  <si>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</si>
  <si>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</si>
  <si>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</si>
  <si>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</si>
  <si>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</si>
  <si>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</si>
  <si>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</si>
  <si>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</si>
  <si>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</si>
  <si>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</si>
  <si>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</si>
  <si>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</si>
  <si>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</si>
  <si>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</si>
  <si>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</si>
  <si>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</si>
  <si>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</si>
  <si>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</si>
  <si>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</si>
  <si>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</si>
  <si>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</si>
  <si>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</si>
  <si>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</si>
  <si>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</si>
  <si>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</si>
  <si>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</si>
  <si>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</si>
  <si>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</si>
  <si>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</si>
  <si>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</si>
  <si>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</si>
  <si>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</si>
  <si>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</si>
  <si>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</si>
  <si>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</si>
  <si>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</si>
  <si>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</si>
  <si>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</si>
  <si>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</si>
  <si>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</si>
  <si>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</si>
  <si>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</si>
  <si>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</si>
  <si>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</si>
  <si>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</si>
  <si>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</si>
  <si>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</si>
  <si>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</si>
  <si>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</si>
  <si>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</si>
  <si>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</si>
  <si>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</si>
  <si>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</si>
  <si>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</si>
  <si>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</si>
  <si>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</si>
  <si>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</si>
  <si>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</si>
  <si>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</si>
  <si>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</si>
  <si>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</si>
  <si>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</si>
  <si>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</si>
  <si>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</si>
  <si>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</si>
  <si>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</si>
  <si>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</si>
  <si>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</si>
  <si>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</si>
  <si>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</si>
  <si>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</si>
  <si>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</si>
  <si>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</si>
  <si>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</si>
  <si>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</si>
  <si>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</si>
  <si>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</si>
  <si>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</si>
  <si>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</si>
  <si>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</si>
  <si>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</si>
  <si>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</si>
  <si>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</si>
  <si>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</si>
  <si>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</si>
  <si>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</si>
  <si>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</si>
  <si>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</si>
  <si>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</si>
  <si>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</si>
  <si>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</si>
  <si>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</si>
  <si>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</si>
  <si>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</si>
  <si>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</si>
  <si>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</si>
  <si>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</si>
  <si>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</si>
  <si>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</si>
  <si>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</si>
  <si>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</si>
  <si>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</si>
  <si>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</si>
  <si>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</si>
  <si>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</si>
  <si>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</si>
  <si>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</si>
  <si>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</si>
  <si>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</si>
  <si>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</si>
  <si>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</si>
  <si>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</si>
  <si>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</si>
  <si>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</si>
  <si>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</si>
  <si>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</si>
  <si>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</si>
  <si>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</si>
  <si>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</si>
  <si>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</si>
  <si>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</si>
  <si>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</si>
  <si>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</si>
  <si>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</si>
  <si>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</si>
  <si>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</si>
  <si>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</si>
  <si>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</si>
  <si>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</si>
  <si>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</si>
  <si>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</si>
  <si>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</si>
  <si>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</si>
  <si>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</si>
  <si>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</si>
  <si>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</si>
  <si>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</si>
  <si>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</si>
  <si>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</si>
  <si>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</si>
  <si>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</si>
  <si>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</si>
  <si>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</si>
  <si>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</si>
  <si>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</si>
  <si>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</si>
  <si>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</si>
  <si>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</si>
  <si>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</si>
  <si>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</si>
  <si>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</si>
  <si>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</si>
  <si>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</si>
  <si>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</si>
  <si>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</si>
  <si>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</si>
  <si>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</si>
  <si>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</si>
  <si>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</si>
  <si>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</si>
  <si>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</si>
  <si>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</si>
  <si>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</si>
  <si>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</si>
  <si>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</si>
  <si>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</si>
  <si>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</si>
  <si>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</si>
  <si>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M_010825-010826:T</t>
    <phoneticPr fontId="3" type="noConversion"/>
  </si>
  <si>
    <t>[11:38] 짙은 구름으로 인한 관측 대기/ [12:20] 관측 재개</t>
    <phoneticPr fontId="3" type="noConversion"/>
  </si>
  <si>
    <t>DEEP</t>
    <phoneticPr fontId="3" type="noConversion"/>
  </si>
  <si>
    <t>[16:20] 짙은 구름으로 인한 관측 대기/ [17:55] 관측 재개</t>
    <phoneticPr fontId="3" type="noConversion"/>
  </si>
  <si>
    <t>DS9(영상 확인) 2회 꺼짐</t>
    <phoneticPr fontId="3" type="noConversion"/>
  </si>
  <si>
    <t>E_010928-010959</t>
    <phoneticPr fontId="3" type="noConversion"/>
  </si>
  <si>
    <t>16s/20k 23s/20k 35s/22k</t>
    <phoneticPr fontId="3" type="noConversion"/>
  </si>
  <si>
    <t>5s/21k 7s/20k 12s/24k</t>
    <phoneticPr fontId="3" type="noConversion"/>
  </si>
  <si>
    <t>SW</t>
    <phoneticPr fontId="3" type="noConversion"/>
  </si>
  <si>
    <t>N</t>
    <phoneticPr fontId="3" type="noConversion"/>
  </si>
  <si>
    <t>W</t>
    <phoneticPr fontId="3" type="noConversion"/>
  </si>
  <si>
    <t>C_010831-010985</t>
    <phoneticPr fontId="3" type="noConversion"/>
  </si>
  <si>
    <t>E_010928-010959 관측 대기 중 돔 플랫 촬영 시도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</si>
</sst>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76.850393700787407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0.38263888888888886</v>
      </c>
      <c r="D9" s="8">
        <v>2.2000000000000002</v>
      </c>
      <c r="E9" s="8">
        <v>22.5</v>
      </c>
      <c r="F9" s="8">
        <v>33.299999999999997</v>
      </c>
      <c r="G9" s="36" t="s">
        <v>195</v>
      </c>
      <c r="H9" s="8">
        <v>0.5</v>
      </c>
      <c r="I9" s="36">
        <v>52.9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22.2</v>
      </c>
      <c r="F10" s="8">
        <v>33.700000000000003</v>
      </c>
      <c r="G10" s="36" t="s">
        <v>196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0.79305555555555551</v>
      </c>
      <c r="D11" s="15">
        <v>1.2</v>
      </c>
      <c r="E11" s="15">
        <v>20.3</v>
      </c>
      <c r="F11" s="15">
        <v>36.9</v>
      </c>
      <c r="G11" s="36" t="s">
        <v>197</v>
      </c>
      <c r="H11" s="15">
        <v>1.9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24.410416666666666</v>
      </c>
      <c r="D12" s="19">
        <f>AVERAGE(D9:D11)</f>
        <v>1.6333333333333335</v>
      </c>
      <c r="E12" s="19">
        <f>AVERAGE(E9:E11)</f>
        <v>21.666666666666668</v>
      </c>
      <c r="F12" s="20">
        <f>AVERAGE(F9:F11)</f>
        <v>34.633333333333333</v>
      </c>
      <c r="G12" s="21"/>
      <c r="H12" s="22">
        <f>AVERAGE(H9:H11)</f>
        <v>1.5666666666666664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185</v>
      </c>
      <c r="G16" s="27" t="s">
        <v>189</v>
      </c>
      <c r="H16" s="27" t="s">
        <v>180</v>
      </c>
      <c r="I16" s="27" t="s">
        <v>179</v>
      </c>
      <c r="J16" s="27" t="s">
        <v>180</v>
      </c>
      <c r="K16" s="27" t="s">
        <v>179</v>
      </c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0.33541666666666664</v>
      </c>
      <c r="D17" s="28">
        <v>0.33680555555555558</v>
      </c>
      <c r="E17" s="28">
        <v>0.36041666666666666</v>
      </c>
      <c r="F17" s="28">
        <v>0.37847222222222221</v>
      </c>
      <c r="G17" s="28">
        <v>0.40347222222222223</v>
      </c>
      <c r="H17" s="28">
        <v>0.57361111111111107</v>
      </c>
      <c r="I17" s="28">
        <v>0.70347222222222228</v>
      </c>
      <c r="J17" s="28">
        <v>0.74930555555555556</v>
      </c>
      <c r="K17" s="28">
        <v>0.80763888888888891</v>
      </c>
      <c r="L17" s="28"/>
      <c r="M17" s="28"/>
      <c r="N17" s="28"/>
      <c r="O17" s="28"/>
      <c r="P17" s="28">
        <v>0.81805555555555554</v>
      </c>
    </row>
    <row r="18" spans="2:16" ht="14.1" customHeight="1" x14ac:dyDescent="0.35">
      <c r="B18" s="35" t="s">
        <v>42</v>
      </c>
      <c r="C18" s="27">
        <v>10751</v>
      </c>
      <c r="D18" s="27">
        <v>10752</v>
      </c>
      <c r="E18" s="27">
        <v>10772</v>
      </c>
      <c r="F18" s="27">
        <v>10784</v>
      </c>
      <c r="G18" s="27">
        <v>10800</v>
      </c>
      <c r="H18" s="27">
        <v>10858</v>
      </c>
      <c r="I18" s="27">
        <v>10928</v>
      </c>
      <c r="J18" s="27">
        <v>10960</v>
      </c>
      <c r="K18" s="27">
        <v>10999</v>
      </c>
      <c r="L18" s="27"/>
      <c r="M18" s="27"/>
      <c r="N18" s="27"/>
      <c r="O18" s="27"/>
      <c r="P18" s="27">
        <v>11004</v>
      </c>
    </row>
    <row r="19" spans="2:16" ht="14.1" customHeight="1" thickBot="1" x14ac:dyDescent="0.4">
      <c r="B19" s="13" t="s">
        <v>43</v>
      </c>
      <c r="C19" s="29"/>
      <c r="D19" s="27">
        <v>10764</v>
      </c>
      <c r="E19" s="30">
        <v>10783</v>
      </c>
      <c r="F19" s="30">
        <v>10799</v>
      </c>
      <c r="G19" s="30">
        <v>10857</v>
      </c>
      <c r="H19" s="30">
        <v>10927</v>
      </c>
      <c r="I19" s="30">
        <v>10959</v>
      </c>
      <c r="J19" s="30">
        <v>10998</v>
      </c>
      <c r="K19" s="30">
        <v>11003</v>
      </c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58</v>
      </c>
      <c r="H20" s="33">
        <f>IF(ISNUMBER(H18),H19-H18+1,"")</f>
        <v>70</v>
      </c>
      <c r="I20" s="33">
        <f t="shared" ref="I20:O20" si="0">IF(ISNUMBER(I18),I19-I18+1,"")</f>
        <v>32</v>
      </c>
      <c r="J20" s="33">
        <f t="shared" si="0"/>
        <v>39</v>
      </c>
      <c r="K20" s="33">
        <f t="shared" si="0"/>
        <v>5</v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0.34375</v>
      </c>
      <c r="D23" s="116">
        <v>0.34513888888888888</v>
      </c>
      <c r="E23" s="36" t="s">
        <v>48</v>
      </c>
      <c r="F23" s="162" t="s">
        <v>194</v>
      </c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2"/>
      <c r="N24" s="162"/>
      <c r="O24" s="162"/>
      <c r="P24" s="162"/>
    </row>
    <row r="25" spans="2:16" ht="13.5" customHeight="1" x14ac:dyDescent="0.35">
      <c r="B25" s="163"/>
      <c r="C25" s="116">
        <v>0.34722222222222221</v>
      </c>
      <c r="D25" s="116">
        <v>0.34930555555555554</v>
      </c>
      <c r="E25" s="113" t="s">
        <v>171</v>
      </c>
      <c r="F25" s="162" t="s">
        <v>193</v>
      </c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0.22152777777777777</v>
      </c>
      <c r="D30" s="43"/>
      <c r="E30" s="43"/>
      <c r="F30" s="43"/>
      <c r="G30" s="43">
        <v>0.16805555555555557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0.41041666666666665</v>
      </c>
    </row>
    <row r="31" spans="2:16" ht="14.1" customHeight="1" x14ac:dyDescent="0.35">
      <c r="B31" s="37" t="s">
        <v>170</v>
      </c>
      <c r="C31" s="47">
        <v>0.23402777777777778</v>
      </c>
      <c r="D31" s="7"/>
      <c r="E31" s="7"/>
      <c r="F31" s="7"/>
      <c r="G31" s="7">
        <v>0.16805555555555557</v>
      </c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0.44097222222222221</v>
      </c>
    </row>
    <row r="32" spans="2:16" ht="14.1" customHeight="1" x14ac:dyDescent="0.35">
      <c r="B32" s="37" t="s">
        <v>65</v>
      </c>
      <c r="C32" s="49">
        <v>7.013888888888889E-2</v>
      </c>
      <c r="D32" s="50"/>
      <c r="E32" s="50"/>
      <c r="F32" s="50"/>
      <c r="G32" s="50">
        <v>3.1944444444444442E-2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0.10208333333333333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0.16388888888888889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0.13611111111111113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0.33888888888888891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187</v>
      </c>
      <c r="D36" s="153"/>
      <c r="E36" s="152" t="s">
        <v>198</v>
      </c>
      <c r="F36" s="153"/>
      <c r="G36" s="152" t="s">
        <v>192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618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-155.1</v>
      </c>
      <c r="D72" s="60">
        <v>-157.69999999999999</v>
      </c>
      <c r="E72" s="100" t="s">
        <v>118</v>
      </c>
      <c r="F72" s="60">
        <v>25.2</v>
      </c>
      <c r="G72" s="60">
        <v>23.3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-149.1</v>
      </c>
      <c r="D73" s="60">
        <v>-152.9</v>
      </c>
      <c r="E73" s="102" t="s">
        <v>122</v>
      </c>
      <c r="F73" s="61">
        <v>34.4</v>
      </c>
      <c r="G73" s="61">
        <v>36.1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-196</v>
      </c>
      <c r="D74" s="60">
        <v>-203.8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-111.9</v>
      </c>
      <c r="D75" s="60">
        <v>-119.4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38.799999999999997</v>
      </c>
      <c r="D76" s="60">
        <v>35.4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35.799999999999997</v>
      </c>
      <c r="D77" s="60">
        <v>33.1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30.8</v>
      </c>
      <c r="D78" s="60">
        <v>28.1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29</v>
      </c>
      <c r="D79" s="60">
        <v>26.4</v>
      </c>
      <c r="E79" s="100" t="s">
        <v>152</v>
      </c>
      <c r="F79" s="60">
        <v>30.4</v>
      </c>
      <c r="G79" s="60">
        <v>22.1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2.1500000000000001E-5</v>
      </c>
      <c r="D80" s="64">
        <v>1.13E-5</v>
      </c>
      <c r="E80" s="102" t="s">
        <v>157</v>
      </c>
      <c r="F80" s="61">
        <v>25.7</v>
      </c>
      <c r="G80" s="61">
        <v>38.4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191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2026-04-09T19:50:33Z</dcterms:modified>
</cp:coreProperties>
</file>